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d:\02git\develop\00bid-entry\bid_entry\07申請書\doc\ver8\reg_common\"/>
    </mc:Choice>
  </mc:AlternateContent>
  <xr:revisionPtr revIDLastSave="0" documentId="13_ncr:1_{D7D9ED58-C9BE-429F-9595-9234E3F26076}" xr6:coauthVersionLast="47" xr6:coauthVersionMax="47" xr10:uidLastSave="{00000000-0000-0000-0000-000000000000}"/>
  <workbookProtection workbookAlgorithmName="SHA-512" workbookHashValue="W9wuiutxjfg6Lp+JLBORAjl7P8adzbz6RRoaWRkW7PMUcTnocQ2gxixQc1/9WvJHlj5JHJgga9aGZwK0rZlYJw==" workbookSaltValue="R5WVXt9izbi89lAP/ljQKw==" workbookSpinCount="100000" lockStructure="1"/>
  <bookViews>
    <workbookView xWindow="-120" yWindow="-120" windowWidth="29040" windowHeight="15720" xr2:uid="{F1BA1D8C-AD80-452B-927D-9DD1BCBF8D69}"/>
  </bookViews>
  <sheets>
    <sheet name="入力シート" sheetId="7" r:id="rId1"/>
    <sheet name="役員情報入力シート" sheetId="18" r:id="rId2"/>
    <sheet name="settings" sheetId="8" state="hidden" r:id="rId3"/>
  </sheets>
  <definedNames>
    <definedName name="_xlnm.Print_Titles" localSheetId="0">入力シート!$1:$1</definedName>
    <definedName name="_xlnm.Print_Titles" localSheetId="1">役員情報入力シート!$8:$8</definedName>
    <definedName name="希望">入力シート!$A$196</definedName>
    <definedName name="許可コード">settings!$A$1:$A$48</definedName>
    <definedName name="建設工種">settings!$A$61:$A$90</definedName>
    <definedName name="都道府県3">settings!$A$51</definedName>
    <definedName name="都道府県4">settings!$A$52</definedName>
    <definedName name="日付例">settings!$A$54</definedName>
    <definedName name="日付例_s">settings!$A$55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8" l="1"/>
  <c r="A10" i="18"/>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196" i="7"/>
  <c r="A193" i="7"/>
  <c r="A191" i="7"/>
  <c r="A161" i="7"/>
  <c r="A159" i="7"/>
  <c r="A157" i="7"/>
  <c r="A153" i="7"/>
  <c r="A151" i="7"/>
  <c r="A149" i="7"/>
  <c r="A120" i="7"/>
  <c r="A118" i="7"/>
  <c r="A116" i="7"/>
  <c r="A114" i="7"/>
  <c r="A112" i="7"/>
  <c r="A87" i="7"/>
  <c r="A85" i="7"/>
  <c r="A83" i="7"/>
  <c r="A81" i="7"/>
  <c r="A79" i="7"/>
  <c r="A77" i="7"/>
  <c r="A75" i="7"/>
  <c r="A73" i="7"/>
  <c r="A71" i="7"/>
  <c r="A69" i="7"/>
  <c r="A63" i="7"/>
  <c r="A40" i="7"/>
  <c r="A38" i="7"/>
  <c r="A36" i="7"/>
  <c r="A34" i="7"/>
  <c r="A32" i="7"/>
  <c r="A30" i="7"/>
  <c r="A28" i="7"/>
  <c r="A26" i="7"/>
  <c r="A24" i="7"/>
  <c r="A22" i="7"/>
  <c r="A20" i="7"/>
  <c r="M58" i="18"/>
  <c r="M57" i="18"/>
  <c r="M56" i="18"/>
  <c r="M55" i="18"/>
  <c r="M54" i="18"/>
  <c r="M53" i="18"/>
  <c r="M52" i="18"/>
  <c r="M51" i="18"/>
  <c r="M50" i="18"/>
  <c r="M49" i="18"/>
  <c r="M48" i="18"/>
  <c r="M47" i="18"/>
  <c r="M46" i="18"/>
  <c r="M45" i="18"/>
  <c r="M44" i="18"/>
  <c r="M43" i="18"/>
  <c r="M42" i="18"/>
  <c r="M41" i="18"/>
  <c r="M40" i="18"/>
  <c r="M39" i="18"/>
  <c r="M38" i="18"/>
  <c r="M37" i="18"/>
  <c r="M36" i="18"/>
  <c r="M35" i="18"/>
  <c r="M34" i="18"/>
  <c r="M33" i="18"/>
  <c r="M32" i="18"/>
  <c r="M31" i="18"/>
  <c r="M30" i="18"/>
  <c r="M29" i="18"/>
  <c r="M28" i="18"/>
  <c r="M27" i="18"/>
  <c r="M26" i="18"/>
  <c r="M25" i="18"/>
  <c r="M24" i="18"/>
  <c r="M23" i="18"/>
  <c r="M22" i="18"/>
  <c r="M21" i="18"/>
  <c r="M20" i="18"/>
  <c r="M19" i="18"/>
  <c r="M18" i="18"/>
  <c r="M17" i="18"/>
  <c r="M16" i="18"/>
  <c r="M15" i="18"/>
  <c r="M14" i="18"/>
  <c r="M13" i="18"/>
  <c r="M12" i="18"/>
  <c r="M11" i="18"/>
  <c r="M10" i="18"/>
  <c r="M9" i="18"/>
  <c r="H8" i="18"/>
  <c r="D171" i="7"/>
  <c r="A275" i="7" l="1"/>
  <c r="M8" i="18"/>
  <c r="I177" i="7"/>
  <c r="D243" i="7" l="1"/>
  <c r="D231" i="7" l="1"/>
  <c r="D232" i="7" s="1"/>
  <c r="D233" i="7" s="1"/>
  <c r="D234" i="7" s="1"/>
  <c r="D235" i="7" s="1"/>
  <c r="D236" i="7" s="1"/>
  <c r="D173" i="7" l="1"/>
  <c r="D180" i="7" s="1"/>
  <c r="D182" i="7" l="1"/>
  <c r="E183" i="7"/>
  <c r="D259" i="7"/>
  <c r="D260" i="7" s="1"/>
  <c r="D261" i="7" s="1"/>
  <c r="D262" i="7" s="1"/>
  <c r="D263" i="7" s="1"/>
  <c r="D264" i="7" s="1"/>
  <c r="D265" i="7" s="1"/>
  <c r="D266" i="7" s="1"/>
  <c r="D267" i="7" s="1"/>
  <c r="D268" i="7" s="1"/>
  <c r="D246" i="7" l="1"/>
  <c r="D247" i="7" s="1"/>
  <c r="D248" i="7" s="1"/>
  <c r="D249" i="7" s="1"/>
  <c r="J194" i="7" l="1"/>
  <c r="A52" i="8" l="1"/>
  <c r="A51" i="8"/>
</calcChain>
</file>

<file path=xl/sharedStrings.xml><?xml version="1.0" encoding="utf-8"?>
<sst xmlns="http://schemas.openxmlformats.org/spreadsheetml/2006/main" count="272" uniqueCount="235">
  <si>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</si>
  <si>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</si>
  <si>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</si>
  <si>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</si>
  <si>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</si>
  <si>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</si>
  <si>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</si>
  <si>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</si>
  <si>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</si>
  <si>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E-mailアドレス</t>
    <phoneticPr fontId="6"/>
  </si>
  <si>
    <t>全角カタカナで入力してください。姓と名は１文字分空けてください。</t>
    <phoneticPr fontId="5"/>
  </si>
  <si>
    <t>姓と名は１文字分空けてください。</t>
    <phoneticPr fontId="5"/>
  </si>
  <si>
    <t>都道府県から入力してください。</t>
    <rPh sb="0" eb="4">
      <t>トドウフケン</t>
    </rPh>
    <rPh sb="6" eb="8">
      <t>ニュウリョク</t>
    </rPh>
    <phoneticPr fontId="5"/>
  </si>
  <si>
    <t>保有していない場合は、入力する必要はありません。</t>
    <rPh sb="0" eb="2">
      <t>ホユウ</t>
    </rPh>
    <rPh sb="7" eb="9">
      <t>バアイ</t>
    </rPh>
    <rPh sb="15" eb="17">
      <t>ヒツヨウ</t>
    </rPh>
    <phoneticPr fontId="5"/>
  </si>
  <si>
    <t>代表者役職</t>
    <phoneticPr fontId="6"/>
  </si>
  <si>
    <t>経審審査基準日</t>
    <rPh sb="0" eb="1">
      <t>キョウ</t>
    </rPh>
    <rPh sb="1" eb="2">
      <t>シン</t>
    </rPh>
    <rPh sb="2" eb="4">
      <t>シンサ</t>
    </rPh>
    <rPh sb="4" eb="6">
      <t>キジュン</t>
    </rPh>
    <rPh sb="6" eb="7">
      <t>ビ</t>
    </rPh>
    <phoneticPr fontId="6"/>
  </si>
  <si>
    <t>担当者氏名カナ</t>
    <rPh sb="0" eb="3">
      <t>タントウシャ</t>
    </rPh>
    <rPh sb="3" eb="5">
      <t>シメイ</t>
    </rPh>
    <phoneticPr fontId="6"/>
  </si>
  <si>
    <t>担当者氏名</t>
    <rPh sb="0" eb="3">
      <t>タントウシャ</t>
    </rPh>
    <rPh sb="3" eb="5">
      <t>シメイ</t>
    </rPh>
    <phoneticPr fontId="6"/>
  </si>
  <si>
    <t>受任者役職</t>
    <rPh sb="0" eb="2">
      <t>ジュニン</t>
    </rPh>
    <rPh sb="2" eb="3">
      <t>シャ</t>
    </rPh>
    <phoneticPr fontId="6"/>
  </si>
  <si>
    <t>受任者氏名カナ</t>
    <rPh sb="0" eb="2">
      <t>ジュニン</t>
    </rPh>
    <rPh sb="2" eb="3">
      <t>シャ</t>
    </rPh>
    <rPh sb="3" eb="5">
      <t>シメイ</t>
    </rPh>
    <phoneticPr fontId="6"/>
  </si>
  <si>
    <t>受任者氏名</t>
    <rPh sb="0" eb="2">
      <t>ジュニン</t>
    </rPh>
    <rPh sb="2" eb="3">
      <t>シャ</t>
    </rPh>
    <rPh sb="3" eb="5">
      <t>シメイ</t>
    </rPh>
    <phoneticPr fontId="6"/>
  </si>
  <si>
    <t>正式名称で入力してください。個人の場合は「代表者」と入力してください。</t>
    <rPh sb="5" eb="7">
      <t>ニュウリョク</t>
    </rPh>
    <rPh sb="26" eb="28">
      <t>ニュウリョク</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</si>
  <si>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</si>
  <si>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</si>
  <si>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A.主たる営業所(本社)情報</t>
    <rPh sb="2" eb="3">
      <t>シュ</t>
    </rPh>
    <rPh sb="5" eb="8">
      <t>エイギョウショ</t>
    </rPh>
    <rPh sb="9" eb="11">
      <t>ホンシャ</t>
    </rPh>
    <rPh sb="12" eb="14">
      <t>ジョウホウ</t>
    </rPh>
    <phoneticPr fontId="5"/>
  </si>
  <si>
    <t>B.契約する営業所情報</t>
    <rPh sb="2" eb="4">
      <t>ケイヤク</t>
    </rPh>
    <rPh sb="6" eb="9">
      <t>エイギョウショ</t>
    </rPh>
    <rPh sb="9" eb="11">
      <t>ジョウホウ</t>
    </rPh>
    <phoneticPr fontId="5"/>
  </si>
  <si>
    <t>入札・契約権限の委任</t>
    <rPh sb="8" eb="10">
      <t>イニン</t>
    </rPh>
    <phoneticPr fontId="5"/>
  </si>
  <si>
    <t>C.担当者情報</t>
    <rPh sb="2" eb="5">
      <t>タントウシャ</t>
    </rPh>
    <rPh sb="5" eb="7">
      <t>ジョウホウ</t>
    </rPh>
    <phoneticPr fontId="5"/>
  </si>
  <si>
    <t>D.行政書士情報</t>
    <rPh sb="2" eb="4">
      <t>ギョウセイ</t>
    </rPh>
    <rPh sb="4" eb="6">
      <t>ショシ</t>
    </rPh>
    <rPh sb="6" eb="8">
      <t>ジョウホウ</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</si>
  <si>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</si>
  <si>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</si>
  <si>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</si>
  <si>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</si>
  <si>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</si>
  <si>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</si>
  <si>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</si>
  <si>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</si>
  <si>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</si>
  <si>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</si>
  <si>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</si>
  <si>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</si>
  <si>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</si>
  <si>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</si>
  <si>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</si>
  <si>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</si>
  <si>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</si>
  <si>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</si>
  <si>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</si>
  <si>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</si>
  <si>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</si>
  <si>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</si>
  <si>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</si>
  <si>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</si>
  <si>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</si>
  <si>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</si>
  <si>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</si>
  <si>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</si>
  <si>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</si>
  <si>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</si>
  <si>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</si>
  <si>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</si>
  <si>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</si>
  <si>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</si>
  <si>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</si>
  <si>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</si>
  <si>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</si>
  <si>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</si>
  <si>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</si>
  <si>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</si>
  <si>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</si>
  <si>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</si>
  <si>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</si>
  <si>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</si>
  <si>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</si>
  <si>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</si>
  <si>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</si>
  <si>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</si>
  <si>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</si>
  <si>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5"/>
  </si>
  <si>
    <t>号</t>
    <rPh sb="0" eb="1">
      <t>ゴウ</t>
    </rPh>
    <phoneticPr fontId="5"/>
  </si>
  <si>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</si>
  <si>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建設</t>
  </si>
  <si>
    <t>半角の数字とハイフンで入力してください。保有していない場合は、入力する必要はありません。</t>
    <phoneticPr fontId="5"/>
  </si>
  <si>
    <t>許可</t>
    <rPh sb="0" eb="2">
      <t>キョカ</t>
    </rPh>
    <phoneticPr fontId="5"/>
  </si>
  <si>
    <t>支店・営業所に入札・契約権限を委任する場合、(1)入札・契約権限の委任欄にリストから「する」を選択し、支店・営業所情報を入力してください。</t>
    <phoneticPr fontId="5"/>
  </si>
  <si>
    <t>リストから選択してください。</t>
    <phoneticPr fontId="5"/>
  </si>
  <si>
    <t>しない</t>
  </si>
  <si>
    <t>登記上の所在地</t>
    <rPh sb="0" eb="3">
      <t>トウキジョウ</t>
    </rPh>
    <rPh sb="4" eb="7">
      <t>ショザイチ</t>
    </rPh>
    <phoneticPr fontId="6"/>
  </si>
  <si>
    <t>行政書士が代理申請する場合、(1)代理申請欄にリストから「する」を選択し、行政書士情報を入力してください。</t>
    <phoneticPr fontId="5"/>
  </si>
  <si>
    <t>代理申請</t>
    <rPh sb="0" eb="2">
      <t>ダイリ</t>
    </rPh>
    <rPh sb="2" eb="4">
      <t>シンセイ</t>
    </rPh>
    <phoneticPr fontId="12"/>
  </si>
  <si>
    <t>一致する</t>
  </si>
  <si>
    <t>広川町 入札参加資格審査申請書【建設工事】</t>
    <rPh sb="0" eb="3">
      <t>ヒロカワチョウ</t>
    </rPh>
    <rPh sb="8" eb="10">
      <t>シカク</t>
    </rPh>
    <rPh sb="10" eb="12">
      <t>シンサ</t>
    </rPh>
    <phoneticPr fontId="5"/>
  </si>
  <si>
    <t>土木一式工事</t>
    <rPh sb="4" eb="6">
      <t>コウジ</t>
    </rPh>
    <phoneticPr fontId="1"/>
  </si>
  <si>
    <t>建築一式工事</t>
    <rPh sb="4" eb="6">
      <t>コウジ</t>
    </rPh>
    <phoneticPr fontId="1"/>
  </si>
  <si>
    <t>石</t>
    <rPh sb="0" eb="1">
      <t>イシ</t>
    </rPh>
    <phoneticPr fontId="1"/>
  </si>
  <si>
    <t>タイル・れんが・ブロック工事</t>
    <rPh sb="12" eb="14">
      <t>コウジ</t>
    </rPh>
    <phoneticPr fontId="1"/>
  </si>
  <si>
    <t>鉄筋工事</t>
    <rPh sb="0" eb="2">
      <t>テッキン</t>
    </rPh>
    <rPh sb="2" eb="4">
      <t>コウジ</t>
    </rPh>
    <phoneticPr fontId="1"/>
  </si>
  <si>
    <t>しゅんせつ工事</t>
    <rPh sb="5" eb="7">
      <t>コウジ</t>
    </rPh>
    <phoneticPr fontId="1"/>
  </si>
  <si>
    <t>板金工事</t>
    <rPh sb="0" eb="2">
      <t>バンキン</t>
    </rPh>
    <rPh sb="2" eb="4">
      <t>コウジ</t>
    </rPh>
    <phoneticPr fontId="1"/>
  </si>
  <si>
    <t>ガラス工事</t>
    <rPh sb="3" eb="5">
      <t>コウジ</t>
    </rPh>
    <phoneticPr fontId="1"/>
  </si>
  <si>
    <t>内装仕上工事</t>
    <rPh sb="2" eb="4">
      <t>シア</t>
    </rPh>
    <phoneticPr fontId="1"/>
  </si>
  <si>
    <t>熱絶縁工事</t>
    <rPh sb="0" eb="1">
      <t>ネツ</t>
    </rPh>
    <rPh sb="1" eb="3">
      <t>ゼツエン</t>
    </rPh>
    <rPh sb="3" eb="5">
      <t>コウジ</t>
    </rPh>
    <phoneticPr fontId="1"/>
  </si>
  <si>
    <t>電気通信工事</t>
    <rPh sb="0" eb="2">
      <t>デンキ</t>
    </rPh>
    <rPh sb="2" eb="4">
      <t>ツウシン</t>
    </rPh>
    <rPh sb="4" eb="6">
      <t>コウジ</t>
    </rPh>
    <phoneticPr fontId="1"/>
  </si>
  <si>
    <t>さく井工事</t>
    <rPh sb="2" eb="3">
      <t>イ</t>
    </rPh>
    <rPh sb="3" eb="5">
      <t>コウジ</t>
    </rPh>
    <phoneticPr fontId="1"/>
  </si>
  <si>
    <t>消防施設工事</t>
    <rPh sb="0" eb="2">
      <t>ショウボウ</t>
    </rPh>
    <rPh sb="2" eb="4">
      <t>シセツ</t>
    </rPh>
    <rPh sb="4" eb="6">
      <t>コウジ</t>
    </rPh>
    <phoneticPr fontId="1"/>
  </si>
  <si>
    <t>清掃施設工事</t>
    <rPh sb="0" eb="2">
      <t>セイソウ</t>
    </rPh>
    <rPh sb="2" eb="4">
      <t>シセツ</t>
    </rPh>
    <rPh sb="4" eb="6">
      <t>コウジ</t>
    </rPh>
    <phoneticPr fontId="1"/>
  </si>
  <si>
    <t>解体工事</t>
    <rPh sb="0" eb="2">
      <t>カイタイ</t>
    </rPh>
    <rPh sb="2" eb="4">
      <t>コウジ</t>
    </rPh>
    <phoneticPr fontId="1"/>
  </si>
  <si>
    <t>大工工事</t>
    <phoneticPr fontId="1"/>
  </si>
  <si>
    <t>左官工事</t>
    <phoneticPr fontId="1"/>
  </si>
  <si>
    <t>屋根工事</t>
    <phoneticPr fontId="1"/>
  </si>
  <si>
    <t>電気工事</t>
    <phoneticPr fontId="1"/>
  </si>
  <si>
    <t>管工事</t>
    <phoneticPr fontId="1"/>
  </si>
  <si>
    <t>鋼構造物工事</t>
    <phoneticPr fontId="1"/>
  </si>
  <si>
    <t>ほ装工事</t>
    <phoneticPr fontId="1"/>
  </si>
  <si>
    <t>塗装工事</t>
    <phoneticPr fontId="1"/>
  </si>
  <si>
    <t>防水工事</t>
    <phoneticPr fontId="1"/>
  </si>
  <si>
    <t>機械器具設置工事</t>
    <phoneticPr fontId="1"/>
  </si>
  <si>
    <t>造園工事</t>
    <phoneticPr fontId="1"/>
  </si>
  <si>
    <t>建具工事</t>
    <phoneticPr fontId="1"/>
  </si>
  <si>
    <t>水道施設工事</t>
    <phoneticPr fontId="1"/>
  </si>
  <si>
    <t>役員情報</t>
    <rPh sb="0" eb="2">
      <t>ヤクイン</t>
    </rPh>
    <rPh sb="2" eb="4">
      <t>ジョウホウ</t>
    </rPh>
    <phoneticPr fontId="5"/>
  </si>
  <si>
    <r>
      <t xml:space="preserve">役職 </t>
    </r>
    <r>
      <rPr>
        <sz val="11"/>
        <color rgb="FFFF0000"/>
        <rFont val="ＭＳ ゴシック"/>
        <family val="3"/>
        <charset val="128"/>
      </rPr>
      <t>*1</t>
    </r>
    <rPh sb="0" eb="2">
      <t>ヤクショク</t>
    </rPh>
    <phoneticPr fontId="5"/>
  </si>
  <si>
    <r>
      <t xml:space="preserve">氏名 </t>
    </r>
    <r>
      <rPr>
        <sz val="11"/>
        <color rgb="FFFF0000"/>
        <rFont val="ＭＳ ゴシック"/>
        <family val="3"/>
        <charset val="128"/>
      </rPr>
      <t>*2</t>
    </r>
    <rPh sb="0" eb="2">
      <t>シメイ</t>
    </rPh>
    <phoneticPr fontId="5"/>
  </si>
  <si>
    <r>
      <t xml:space="preserve">フリガナ </t>
    </r>
    <r>
      <rPr>
        <sz val="11"/>
        <color rgb="FFFF0000"/>
        <rFont val="ＭＳ ゴシック"/>
        <family val="3"/>
        <charset val="128"/>
      </rPr>
      <t>*3</t>
    </r>
    <phoneticPr fontId="5"/>
  </si>
  <si>
    <r>
      <t xml:space="preserve">性別
</t>
    </r>
    <r>
      <rPr>
        <sz val="11"/>
        <color rgb="FFFF0000"/>
        <rFont val="ＭＳ ゴシック"/>
        <family val="3"/>
        <charset val="128"/>
      </rPr>
      <t>*4</t>
    </r>
    <rPh sb="0" eb="2">
      <t>セイベツ</t>
    </rPh>
    <phoneticPr fontId="5"/>
  </si>
  <si>
    <r>
      <t xml:space="preserve">常勤・非常勤
</t>
    </r>
    <r>
      <rPr>
        <sz val="11"/>
        <color rgb="FFFF0000"/>
        <rFont val="ＭＳ ゴシック"/>
        <family val="3"/>
        <charset val="128"/>
      </rPr>
      <t>*4</t>
    </r>
    <rPh sb="0" eb="2">
      <t>ジョウキン</t>
    </rPh>
    <rPh sb="3" eb="6">
      <t>ヒジョウキン</t>
    </rPh>
    <phoneticPr fontId="5"/>
  </si>
  <si>
    <t>備考</t>
    <rPh sb="0" eb="2">
      <t>ビコウ</t>
    </rPh>
    <phoneticPr fontId="5"/>
  </si>
  <si>
    <t>役員情報入力シートを開き、役員情報を入力してください。</t>
    <rPh sb="0" eb="2">
      <t>ヤクイン</t>
    </rPh>
    <rPh sb="2" eb="4">
      <t>ジョウホウ</t>
    </rPh>
    <rPh sb="4" eb="6">
      <t>ニュウリョク</t>
    </rPh>
    <rPh sb="10" eb="11">
      <t>ヒラ</t>
    </rPh>
    <rPh sb="13" eb="15">
      <t>ヤクイン</t>
    </rPh>
    <rPh sb="15" eb="17">
      <t>ジョウホウ</t>
    </rPh>
    <rPh sb="18" eb="20">
      <t>ニュウリョク</t>
    </rPh>
    <phoneticPr fontId="5"/>
  </si>
  <si>
    <t>F.業種情報</t>
    <rPh sb="2" eb="4">
      <t>ギョウシュ</t>
    </rPh>
    <rPh sb="4" eb="6">
      <t>ジョウホウ</t>
    </rPh>
    <phoneticPr fontId="5"/>
  </si>
  <si>
    <t>例)1000001　 「-（ハイフン）」を使わず7桁の数字のみで入力してください。</t>
    <phoneticPr fontId="5"/>
  </si>
  <si>
    <t>例)1000001　 「-（ハイフン）」を使わず7桁の数字のみで入力してください。</t>
  </si>
  <si>
    <t>例)カブシキガイシャスズキグミ　 正式名称を全角カタカナで入力してください。</t>
    <phoneticPr fontId="5"/>
  </si>
  <si>
    <t>例)株式会社鈴木組　正式名称で入力してください。</t>
    <rPh sb="10" eb="12">
      <t>セイシキ</t>
    </rPh>
    <rPh sb="12" eb="14">
      <t>メイショウ</t>
    </rPh>
    <rPh sb="15" eb="17">
      <t>ニュウリョク</t>
    </rPh>
    <phoneticPr fontId="5"/>
  </si>
  <si>
    <t>例)0000-00-0000　半角の数字とハイフンで入力してください。</t>
    <phoneticPr fontId="5"/>
  </si>
  <si>
    <t>例)0000-00-0000　半角の数字とハイフンで入力してください。</t>
  </si>
  <si>
    <t>例)カブシキガイシャスズキグミ　キュウシュウエイギョウショ
正式名称を全角カタカナで入力してください。支店・営業所名は、１文字空けて入力してください。</t>
    <phoneticPr fontId="5"/>
  </si>
  <si>
    <t>例)株式会社鈴木組　九州営業所
正式名称で入力してください。支店・営業所名は、１文字空けて入力してください。</t>
    <rPh sb="0" eb="1">
      <t>レイ</t>
    </rPh>
    <rPh sb="2" eb="6">
      <t>カブシキガイシャ</t>
    </rPh>
    <rPh sb="6" eb="9">
      <t>スズキグミ</t>
    </rPh>
    <rPh sb="10" eb="12">
      <t>キュウシュウ</t>
    </rPh>
    <rPh sb="12" eb="15">
      <t>エイギョウショ</t>
    </rPh>
    <phoneticPr fontId="5"/>
  </si>
  <si>
    <t>例)所長　正式名称で入力してください。</t>
    <rPh sb="10" eb="12">
      <t>ニュウリョク</t>
    </rPh>
    <phoneticPr fontId="5"/>
  </si>
  <si>
    <t>電子入札の対応</t>
    <rPh sb="0" eb="4">
      <t>デンシニュウサツ</t>
    </rPh>
    <rPh sb="5" eb="7">
      <t>タイオウ</t>
    </rPh>
    <phoneticPr fontId="5"/>
  </si>
  <si>
    <t>指名通知等を送付する際に使用するアドレスになります。</t>
    <phoneticPr fontId="5"/>
  </si>
  <si>
    <t>電子入札の対応が難しい理由</t>
    <rPh sb="0" eb="2">
      <t>デンシ</t>
    </rPh>
    <rPh sb="2" eb="4">
      <t>ニュウサツ</t>
    </rPh>
    <rPh sb="5" eb="7">
      <t>タイオウ</t>
    </rPh>
    <phoneticPr fontId="5"/>
  </si>
  <si>
    <t>発注者</t>
  </si>
  <si>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</si>
  <si>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</si>
  <si>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</si>
  <si>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</si>
  <si>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</si>
  <si>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</si>
  <si>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</si>
  <si>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</si>
  <si>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</si>
  <si>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</si>
  <si>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</si>
  <si>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</si>
  <si>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ほ装工事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</si>
  <si>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</si>
  <si>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</si>
  <si>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</si>
  <si>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</si>
  <si>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</si>
  <si>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</si>
  <si>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</si>
  <si>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</si>
  <si>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</si>
  <si>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</si>
  <si>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</si>
  <si>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</si>
  <si>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</si>
  <si>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</si>
  <si>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</si>
  <si>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</si>
  <si>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その他</t>
  </si>
  <si>
    <t>件名</t>
    <rPh sb="0" eb="2">
      <t>ケンメイ</t>
    </rPh>
    <phoneticPr fontId="5"/>
  </si>
  <si>
    <t>元請
下請</t>
    <phoneticPr fontId="5"/>
  </si>
  <si>
    <t>請負金額（千円）</t>
    <phoneticPr fontId="5"/>
  </si>
  <si>
    <t>登記、または住民票上の所在地と「(2)所在地」が一致しているかどうかを、リストから選択してください。</t>
    <phoneticPr fontId="5"/>
  </si>
  <si>
    <t>H.関連する会社</t>
    <rPh sb="2" eb="4">
      <t>カンレン</t>
    </rPh>
    <rPh sb="6" eb="8">
      <t>カイシャ</t>
    </rPh>
    <phoneticPr fontId="5"/>
  </si>
  <si>
    <t>商号又は名称</t>
    <rPh sb="0" eb="2">
      <t>ショウゴウ</t>
    </rPh>
    <rPh sb="2" eb="3">
      <t>マタ</t>
    </rPh>
    <rPh sb="4" eb="6">
      <t>メイショウ</t>
    </rPh>
    <phoneticPr fontId="5"/>
  </si>
  <si>
    <t>建設業許可番号
例)00-012345</t>
    <rPh sb="0" eb="3">
      <t>ケンセツギョウ</t>
    </rPh>
    <rPh sb="3" eb="5">
      <t>キョカ</t>
    </rPh>
    <rPh sb="5" eb="7">
      <t>バンゴウ</t>
    </rPh>
    <phoneticPr fontId="5"/>
  </si>
  <si>
    <t>所在地</t>
    <phoneticPr fontId="5"/>
  </si>
  <si>
    <t>関連内容</t>
    <rPh sb="0" eb="2">
      <t>カンレン</t>
    </rPh>
    <rPh sb="2" eb="4">
      <t>ナイヨウ</t>
    </rPh>
    <phoneticPr fontId="5"/>
  </si>
  <si>
    <t>資本金</t>
    <phoneticPr fontId="5"/>
  </si>
  <si>
    <t>千円</t>
    <phoneticPr fontId="5"/>
  </si>
  <si>
    <t>年</t>
    <rPh sb="0" eb="1">
      <t>ネン</t>
    </rPh>
    <phoneticPr fontId="5"/>
  </si>
  <si>
    <t>営業年数</t>
    <rPh sb="0" eb="2">
      <t>エイギョウ</t>
    </rPh>
    <rPh sb="2" eb="4">
      <t>ネンスウ</t>
    </rPh>
    <phoneticPr fontId="6"/>
  </si>
  <si>
    <t>備考</t>
    <phoneticPr fontId="5"/>
  </si>
  <si>
    <t>建設業許可番号</t>
    <rPh sb="0" eb="3">
      <t>ケンセツギョウ</t>
    </rPh>
    <rPh sb="3" eb="5">
      <t>キョカ</t>
    </rPh>
    <rPh sb="5" eb="7">
      <t>バンゴウ</t>
    </rPh>
    <phoneticPr fontId="6"/>
  </si>
  <si>
    <t>工種名</t>
    <rPh sb="0" eb="2">
      <t>コウシュ</t>
    </rPh>
    <rPh sb="2" eb="3">
      <t>メイ</t>
    </rPh>
    <phoneticPr fontId="5"/>
  </si>
  <si>
    <t>完了(予定)
年月日</t>
    <rPh sb="0" eb="2">
      <t>カンリョウ</t>
    </rPh>
    <phoneticPr fontId="5"/>
  </si>
  <si>
    <t>着工
年月日</t>
    <phoneticPr fontId="5"/>
  </si>
  <si>
    <t>E.経営情報・電子入札対応</t>
    <rPh sb="2" eb="4">
      <t>ケイエイ</t>
    </rPh>
    <rPh sb="4" eb="6">
      <t>ジョウホウ</t>
    </rPh>
    <rPh sb="7" eb="9">
      <t>デンシ</t>
    </rPh>
    <rPh sb="9" eb="11">
      <t>ニュウサツ</t>
    </rPh>
    <rPh sb="11" eb="13">
      <t>タイオウ</t>
    </rPh>
    <phoneticPr fontId="5"/>
  </si>
  <si>
    <t>工事種類</t>
    <rPh sb="0" eb="2">
      <t>コウジ</t>
    </rPh>
    <rPh sb="2" eb="4">
      <t>シュルイ</t>
    </rPh>
    <phoneticPr fontId="1"/>
  </si>
  <si>
    <t>法面処理工事</t>
  </si>
  <si>
    <t>安全施設工事（道路標識等）</t>
  </si>
  <si>
    <t>橋梁補修工事</t>
  </si>
  <si>
    <t>グラウト工事</t>
  </si>
  <si>
    <t>杭打工事</t>
  </si>
  <si>
    <t>この申請書の事務手続きをした方、または内容を説明できる方の情報を入力してください。申請書の確認で問い合わせをする場合があります。</t>
    <phoneticPr fontId="5"/>
  </si>
  <si>
    <t>実績</t>
    <rPh sb="0" eb="2">
      <t>ジッセキ</t>
    </rPh>
    <phoneticPr fontId="5"/>
  </si>
  <si>
    <t>平均完成工事高
(2年平均又は3年平均)(千円)</t>
    <rPh sb="21" eb="23">
      <t>センエン</t>
    </rPh>
    <phoneticPr fontId="5"/>
  </si>
  <si>
    <t>*1 役職は、正式名称で入力してください。
*2 氏名は、姓と名を１文字分空けて入力してください。
*3 フリガナは、全角カタカナで入力し、姓と名は１文字分空けてください。
*4 性別はリストから選択してください。
*5 住所は、広川町在住の役員がいる場合、入力してください。</t>
    <phoneticPr fontId="5"/>
  </si>
  <si>
    <t>★役員情報入力シートは、共通のシートから「常勤・非常勤」を非表示に、「住所」を表示する。
「住所」の表タイトルには注釈の「*5」（赤字）を追加する</t>
    <rPh sb="1" eb="5">
      <t>ヤクインジョウホウ</t>
    </rPh>
    <rPh sb="5" eb="7">
      <t>ニュウリョク</t>
    </rPh>
    <rPh sb="12" eb="14">
      <t>キョウツウ</t>
    </rPh>
    <rPh sb="46" eb="48">
      <t>ジュウショ</t>
    </rPh>
    <rPh sb="50" eb="51">
      <t>ヒョウ</t>
    </rPh>
    <rPh sb="57" eb="59">
      <t>チュウシャク</t>
    </rPh>
    <rPh sb="65" eb="67">
      <t>アカジ</t>
    </rPh>
    <rPh sb="69" eb="71">
      <t>ツイカ</t>
    </rPh>
    <phoneticPr fontId="5"/>
  </si>
  <si>
    <t>技術職員数</t>
    <rPh sb="0" eb="2">
      <t>ギジュツ</t>
    </rPh>
    <rPh sb="2" eb="4">
      <t>ショクイン</t>
    </rPh>
    <rPh sb="4" eb="5">
      <t>スウ</t>
    </rPh>
    <phoneticPr fontId="5"/>
  </si>
  <si>
    <t>事務職員数</t>
    <rPh sb="0" eb="2">
      <t>ジム</t>
    </rPh>
    <rPh sb="2" eb="4">
      <t>ショクイン</t>
    </rPh>
    <phoneticPr fontId="5"/>
  </si>
  <si>
    <t>その他職員数</t>
    <phoneticPr fontId="5"/>
  </si>
  <si>
    <t>合計</t>
    <rPh sb="0" eb="2">
      <t>ゴウケイケイ</t>
    </rPh>
    <phoneticPr fontId="5"/>
  </si>
  <si>
    <r>
      <t>役職員等</t>
    </r>
    <r>
      <rPr>
        <sz val="11"/>
        <color rgb="FFFF0000"/>
        <rFont val="ＭＳ ゴシック"/>
        <family val="3"/>
        <charset val="128"/>
      </rPr>
      <t>*1</t>
    </r>
    <rPh sb="0" eb="3">
      <t>ヤクショクイン</t>
    </rPh>
    <rPh sb="3" eb="4">
      <t>トウ</t>
    </rPh>
    <phoneticPr fontId="5"/>
  </si>
  <si>
    <t>*1「役職員等」は「合計」の内数です。</t>
    <rPh sb="5" eb="6">
      <t>イン</t>
    </rPh>
    <rPh sb="6" eb="7">
      <t>トウ</t>
    </rPh>
    <rPh sb="10" eb="12">
      <t>ゴウケイ</t>
    </rPh>
    <phoneticPr fontId="5"/>
  </si>
  <si>
    <t>常勤職員の数</t>
    <rPh sb="0" eb="2">
      <t>ジョウキン</t>
    </rPh>
    <rPh sb="2" eb="4">
      <t>ショクイン</t>
    </rPh>
    <rPh sb="5" eb="6">
      <t>カズ</t>
    </rPh>
    <phoneticPr fontId="5"/>
  </si>
  <si>
    <r>
      <t xml:space="preserve">とび・土工・ｺﾝｸﾘｰﾄ工事 </t>
    </r>
    <r>
      <rPr>
        <sz val="11"/>
        <color rgb="FFFF0000"/>
        <rFont val="ＭＳ ゴシック"/>
        <family val="3"/>
        <charset val="128"/>
      </rPr>
      <t>*1</t>
    </r>
    <phoneticPr fontId="1"/>
  </si>
  <si>
    <t>G.工事履行実績</t>
    <rPh sb="2" eb="4">
      <t>コウジ</t>
    </rPh>
    <rPh sb="4" eb="6">
      <t>リコウ</t>
    </rPh>
    <rPh sb="6" eb="8">
      <t>ジッセキ</t>
    </rPh>
    <phoneticPr fontId="5"/>
  </si>
  <si>
    <t>工事履行箇所
(市町村名)</t>
    <rPh sb="0" eb="2">
      <t>コウジ</t>
    </rPh>
    <rPh sb="2" eb="4">
      <t>リコウ</t>
    </rPh>
    <rPh sb="4" eb="6">
      <t>カショ</t>
    </rPh>
    <rPh sb="8" eb="11">
      <t>シチョウソン</t>
    </rPh>
    <rPh sb="11" eb="12">
      <t>メイ</t>
    </rPh>
    <phoneticPr fontId="5"/>
  </si>
  <si>
    <t>法人事業者の場合、登記された役員および、委任先営業所の役員を入力してください。委任先がある場合は、委任先の代表者も入力してください。
役員が複数になる場合は、行をあけずに入力してください。
個人事業者の場合は、代表者について入力してください。</t>
    <phoneticPr fontId="5"/>
  </si>
  <si>
    <t>経営事項審査を受けた時の建設業の許可番号を入力してください。
大臣/知事許可をリストから選択し、番号(6桁)を半角の数字で入力してください。例)012345</t>
    <rPh sb="0" eb="2">
      <t>ケイエイ</t>
    </rPh>
    <phoneticPr fontId="5"/>
  </si>
  <si>
    <r>
      <rPr>
        <sz val="11"/>
        <color rgb="FFFF0000"/>
        <rFont val="ＭＳ ゴシック"/>
        <family val="3"/>
        <charset val="128"/>
      </rPr>
      <t>*1</t>
    </r>
    <r>
      <rPr>
        <sz val="11"/>
        <color theme="1"/>
        <rFont val="ＭＳ ゴシック"/>
        <family val="3"/>
        <charset val="128"/>
      </rPr>
      <t xml:space="preserve"> とび・土工・コンクリートの内訳</t>
    </r>
    <rPh sb="6" eb="8">
      <t>ドコウ</t>
    </rPh>
    <rPh sb="16" eb="18">
      <t>ウチワケ</t>
    </rPh>
    <phoneticPr fontId="6"/>
  </si>
  <si>
    <t>希望</t>
    <rPh sb="0" eb="2">
      <t>キボウ</t>
    </rPh>
    <phoneticPr fontId="5"/>
  </si>
  <si>
    <t>入札参加を希望する場合、希望欄にリストから「○」を選択してください。許可番号を2つ以上持っている場合は備考欄へ入力してください。</t>
    <rPh sb="0" eb="2">
      <t>ニュウサツ</t>
    </rPh>
    <rPh sb="2" eb="4">
      <t>サンカ</t>
    </rPh>
    <rPh sb="5" eb="7">
      <t>キボウ</t>
    </rPh>
    <rPh sb="9" eb="11">
      <t>バアイ</t>
    </rPh>
    <rPh sb="12" eb="14">
      <t>キボウ</t>
    </rPh>
    <rPh sb="14" eb="15">
      <t>ラン</t>
    </rPh>
    <phoneticPr fontId="5"/>
  </si>
  <si>
    <t>00:国土交通大臣</t>
    <phoneticPr fontId="5"/>
  </si>
  <si>
    <t>40_広川町</t>
  </si>
  <si>
    <t>役員</t>
  </si>
  <si>
    <t>法人事業者の場合、登記された役員および、委任先営業所の役員を入力してください。委任先がある場合は、委任先の代表者も入力してください。
役員が複数になる場合は、行をあけずに入力してください。
個人事業者の場合は、代表者について入力してください。</t>
  </si>
  <si>
    <t>*1 役職は、正式名称で入力してください。
*2 氏名は、姓と名を１文字分空けて入力してください。
*3 フリガナは、全角カタカナで入力し、姓と名は１文字分空けてください。
*4 性別はリストから選択してください。
*5 住所は、広川町在住の役員がいる場合、入力してください。</t>
  </si>
  <si>
    <t>下記のいずれかに該当する場合、商号又は名称、所在地、関連内容及び建設業許可番号を入力してください。
なお、関連する会社が本町において入札参加資格申請を行わない場合は入力不要です。
①親会社と子会社の関係にある
②親会社を同じくする子会社同士の関係にある
③役員が他の会社の役員を兼ねている
建設業許可のない者については、建設業許可番号の欄は空欄としてください。
関連内容はリストから選択してください。</t>
    <rPh sb="181" eb="183">
      <t>カンレン</t>
    </rPh>
    <rPh sb="183" eb="185">
      <t>ナイヨウ</t>
    </rPh>
    <rPh sb="191" eb="193">
      <t>センタク</t>
    </rPh>
    <phoneticPr fontId="5"/>
  </si>
  <si>
    <t>広川町の建設工事にかかる競争に参加したいので、資格の審査を申請します。
なお、この申請書及び添付書類の内容については、事実と相違ないことを誓約します。</t>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</si>
  <si>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</si>
  <si>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例)2025/4/1、R7/4/1</t>
    <phoneticPr fontId="5"/>
  </si>
  <si>
    <t>例)2025/4/1</t>
    <phoneticPr fontId="5"/>
  </si>
  <si>
    <r>
      <t xml:space="preserve">住所 </t>
    </r>
    <r>
      <rPr>
        <sz val="11"/>
        <color rgb="FFFF0000"/>
        <rFont val="ＭＳ ゴシック"/>
        <family val="3"/>
        <charset val="128"/>
      </rPr>
      <t>*5</t>
    </r>
    <rPh sb="0" eb="2">
      <t>ジュウショ</t>
    </rPh>
    <phoneticPr fontId="5"/>
  </si>
  <si>
    <t>※会社全体の人数を入力してください。</t>
    <phoneticPr fontId="5"/>
  </si>
  <si>
    <t>例)10　営業年数を入力してください。創業から申請日まで（組織変更、合併等による期間の通算可）。
１年に満たない場合は0を入力してください。</t>
    <phoneticPr fontId="5"/>
  </si>
  <si>
    <t>とび・土工・コンクリート工事を希望する者については、その内訳として完成工事高を入力してください。
※実績がある工事種類について、リストから「○」を選択してください。</t>
    <rPh sb="39" eb="41">
      <t>ニュウリョク</t>
    </rPh>
    <rPh sb="73" eb="75">
      <t>センタク</t>
    </rPh>
    <phoneticPr fontId="5"/>
  </si>
  <si>
    <t>7.0.1</t>
  </si>
  <si>
    <t>Ver.7.0.1</t>
    <phoneticPr fontId="5"/>
  </si>
  <si>
    <t>Ver.8.0.1</t>
    <phoneticPr fontId="5"/>
  </si>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</sst>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numFmt numFmtId="177" formatCode="#,##0_ ;[Red]\-#,##0\ "/>
    <numFmt numFmtId="178" formatCode="&quot;Ver.&quot;yyyymmdd"/>
    <numFmt numFmtId="179" formatCode="\(#\)"/>
    <numFmt numFmtId="180" formatCode="000\-0000"/>
    <numFmt numFmtId="181" formatCode="0_);[Red]\(0\)"/>
    <numFmt numFmtId="182" formatCode="#"/>
    <numFmt numFmtId="183" formatCode="0000000"/>
    <numFmt numFmtId="184" formatCode="#,##0_ "/>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u/>
      <sz val="11"/>
      <color rgb="FF0070C0"/>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sz val="12"/>
      <color theme="1"/>
      <name val="ＭＳ ゴシック"/>
      <family val="3"/>
      <charset val="128"/>
    </font>
    <font>
      <sz val="11"/>
      <name val="ＭＳ ゴシック"/>
      <family val="3"/>
      <charset val="128"/>
    </font>
    <font>
      <sz val="9"/>
      <name val="ＭＳ ゴシック"/>
      <family val="3"/>
      <charset val="128"/>
    </font>
    <font>
      <b/>
      <sz val="16"/>
      <name val="ＭＳ ゴシック"/>
      <family val="3"/>
      <charset val="128"/>
    </font>
    <font>
      <sz val="10"/>
      <color theme="1" tint="4.9989318521683403E-2"/>
      <name val="ＭＳ ゴシック"/>
      <family val="3"/>
      <charset val="128"/>
    </font>
    <font>
      <sz val="10"/>
      <color rgb="FF0D0D0D"/>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rgb="FFCCEDFC"/>
        <bgColor indexed="64"/>
      </patternFill>
    </fill>
  </fills>
  <borders count="52">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hair">
        <color indexed="64"/>
      </left>
      <right/>
      <top style="thin">
        <color auto="1"/>
      </top>
      <bottom style="thin">
        <color auto="1"/>
      </bottom>
      <diagonal/>
    </border>
    <border>
      <left/>
      <right style="hair">
        <color auto="1"/>
      </right>
      <top style="thin">
        <color auto="1"/>
      </top>
      <bottom style="thin">
        <color auto="1"/>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bottom style="hair">
        <color indexed="64"/>
      </bottom>
      <diagonal/>
    </border>
    <border>
      <left style="thin">
        <color indexed="64"/>
      </left>
      <right style="thin">
        <color indexed="64"/>
      </right>
      <top/>
      <bottom/>
      <diagonal/>
    </border>
    <border>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auto="1"/>
      </right>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thin">
        <color indexed="64"/>
      </right>
      <top style="thin">
        <color auto="1"/>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auto="1"/>
      </left>
      <right/>
      <top/>
      <bottom style="hair">
        <color auto="1"/>
      </bottom>
      <diagonal/>
    </border>
    <border>
      <left/>
      <right style="hair">
        <color indexed="64"/>
      </right>
      <top style="thin">
        <color auto="1"/>
      </top>
      <bottom style="hair">
        <color indexed="64"/>
      </bottom>
      <diagonal/>
    </border>
    <border>
      <left style="hair">
        <color auto="1"/>
      </left>
      <right style="hair">
        <color indexed="64"/>
      </right>
      <top style="thin">
        <color auto="1"/>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s>
  <cellStyleXfs count="9">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cellStyleXfs>
  <cellXfs count="349">
    <xf numFmtId="0" fontId="0" fillId="0" borderId="0" xfId="0">
      <alignment vertical="center"/>
    </xf>
    <xf numFmtId="0" fontId="14" fillId="0" borderId="0" xfId="1" applyFont="1" applyFill="1" applyAlignment="1" applyProtection="1">
      <alignment horizontal="center" vertical="center"/>
    </xf>
    <xf numFmtId="49" fontId="19" fillId="2" borderId="12" xfId="0" applyNumberFormat="1" applyFont="1" applyFill="1" applyBorder="1" applyAlignment="1" applyProtection="1">
      <alignment horizontal="left" vertical="center"/>
      <protection locked="0"/>
    </xf>
    <xf numFmtId="49" fontId="19" fillId="2" borderId="4"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49" fontId="19" fillId="2" borderId="39" xfId="0" applyNumberFormat="1" applyFont="1" applyFill="1" applyBorder="1" applyAlignment="1" applyProtection="1">
      <alignment horizontal="left" vertical="center"/>
      <protection locked="0"/>
    </xf>
    <xf numFmtId="49" fontId="19" fillId="2" borderId="34" xfId="0" applyNumberFormat="1" applyFont="1" applyFill="1" applyBorder="1" applyAlignment="1" applyProtection="1">
      <alignment horizontal="left" vertical="center"/>
      <protection locked="0"/>
    </xf>
    <xf numFmtId="49" fontId="19" fillId="2" borderId="46" xfId="3" applyNumberFormat="1" applyFont="1" applyFill="1" applyBorder="1" applyAlignment="1" applyProtection="1">
      <alignment horizontal="left" vertical="center"/>
      <protection locked="0"/>
    </xf>
    <xf numFmtId="49" fontId="19" fillId="2" borderId="19" xfId="3" applyNumberFormat="1" applyFont="1" applyFill="1" applyBorder="1" applyAlignment="1" applyProtection="1">
      <alignment horizontal="left" vertical="center"/>
      <protection locked="0"/>
    </xf>
    <xf numFmtId="49" fontId="19" fillId="2" borderId="21" xfId="3" applyNumberFormat="1" applyFont="1" applyFill="1" applyBorder="1" applyAlignment="1" applyProtection="1">
      <alignment horizontal="left" vertical="center"/>
      <protection locked="0"/>
    </xf>
    <xf numFmtId="49" fontId="19" fillId="2" borderId="27" xfId="0" applyNumberFormat="1" applyFont="1" applyFill="1" applyBorder="1" applyAlignment="1" applyProtection="1">
      <alignment horizontal="left" vertical="center"/>
      <protection locked="0"/>
    </xf>
    <xf numFmtId="49" fontId="19" fillId="2" borderId="11" xfId="0" applyNumberFormat="1" applyFont="1" applyFill="1" applyBorder="1" applyAlignment="1" applyProtection="1">
      <alignment horizontal="left" vertical="center"/>
      <protection locked="0"/>
    </xf>
    <xf numFmtId="14" fontId="19" fillId="2" borderId="27" xfId="0" applyNumberFormat="1" applyFont="1" applyFill="1" applyBorder="1" applyAlignment="1" applyProtection="1">
      <alignment horizontal="left" vertical="center"/>
      <protection locked="0"/>
    </xf>
    <xf numFmtId="49" fontId="19" fillId="2" borderId="27" xfId="0" applyNumberFormat="1" applyFont="1" applyFill="1" applyBorder="1" applyAlignment="1" applyProtection="1">
      <alignment horizontal="left" vertical="center" shrinkToFit="1"/>
      <protection locked="0"/>
    </xf>
    <xf numFmtId="14" fontId="19" fillId="2" borderId="39" xfId="0" applyNumberFormat="1" applyFont="1" applyFill="1" applyBorder="1" applyAlignment="1" applyProtection="1">
      <alignment horizontal="left" vertical="center"/>
      <protection locked="0"/>
    </xf>
    <xf numFmtId="49" fontId="19" fillId="2" borderId="39" xfId="0" applyNumberFormat="1" applyFont="1" applyFill="1" applyBorder="1" applyAlignment="1" applyProtection="1">
      <alignment horizontal="left" vertical="center" shrinkToFit="1"/>
      <protection locked="0"/>
    </xf>
    <xf numFmtId="14" fontId="19" fillId="2" borderId="34" xfId="0" applyNumberFormat="1" applyFont="1" applyFill="1" applyBorder="1" applyAlignment="1" applyProtection="1">
      <alignment horizontal="left" vertical="center"/>
      <protection locked="0"/>
    </xf>
    <xf numFmtId="49" fontId="19" fillId="2" borderId="34" xfId="0" applyNumberFormat="1" applyFont="1" applyFill="1" applyBorder="1" applyAlignment="1" applyProtection="1">
      <alignment horizontal="left" vertical="center" shrinkToFit="1"/>
      <protection locked="0"/>
    </xf>
    <xf numFmtId="49" fontId="19" fillId="2" borderId="0" xfId="0" applyNumberFormat="1" applyFont="1" applyFill="1" applyAlignment="1" applyProtection="1">
      <alignment horizontal="left" vertical="center"/>
      <protection locked="0"/>
    </xf>
    <xf numFmtId="49" fontId="19" fillId="2" borderId="48" xfId="3" applyNumberFormat="1" applyFont="1" applyFill="1" applyBorder="1" applyAlignment="1" applyProtection="1">
      <alignment horizontal="center" vertical="center"/>
      <protection locked="0"/>
    </xf>
    <xf numFmtId="49" fontId="19" fillId="2" borderId="29" xfId="3" applyNumberFormat="1" applyFont="1" applyFill="1" applyBorder="1" applyAlignment="1" applyProtection="1">
      <alignment horizontal="center" vertical="center"/>
      <protection locked="0"/>
    </xf>
    <xf numFmtId="49" fontId="19" fillId="2" borderId="25" xfId="3" applyNumberFormat="1" applyFont="1" applyFill="1" applyBorder="1" applyAlignment="1" applyProtection="1">
      <alignment horizontal="center" vertical="center"/>
      <protection locked="0"/>
    </xf>
    <xf numFmtId="14" fontId="19" fillId="2" borderId="36" xfId="3" applyNumberFormat="1" applyFont="1" applyFill="1" applyBorder="1" applyAlignment="1" applyProtection="1">
      <alignment horizontal="left" vertical="center"/>
      <protection locked="0"/>
    </xf>
    <xf numFmtId="14" fontId="19" fillId="2" borderId="40" xfId="3" applyNumberFormat="1" applyFont="1" applyFill="1" applyBorder="1" applyAlignment="1" applyProtection="1">
      <alignment horizontal="left" vertical="center"/>
      <protection locked="0"/>
    </xf>
    <xf numFmtId="14" fontId="19" fillId="2" borderId="3" xfId="3" applyNumberFormat="1" applyFont="1" applyFill="1" applyBorder="1" applyAlignment="1" applyProtection="1">
      <alignment horizontal="left" vertical="center"/>
      <protection locked="0"/>
    </xf>
    <xf numFmtId="14" fontId="19" fillId="2" borderId="20" xfId="3" applyNumberFormat="1" applyFont="1" applyFill="1" applyBorder="1" applyAlignment="1" applyProtection="1">
      <alignment horizontal="left" vertical="center"/>
      <protection locked="0"/>
    </xf>
    <xf numFmtId="14" fontId="19" fillId="2" borderId="6" xfId="3" applyNumberFormat="1" applyFont="1" applyFill="1" applyBorder="1" applyAlignment="1" applyProtection="1">
      <alignment horizontal="left" vertical="center"/>
      <protection locked="0"/>
    </xf>
    <xf numFmtId="14" fontId="19" fillId="2" borderId="33" xfId="3" applyNumberFormat="1" applyFont="1" applyFill="1" applyBorder="1" applyAlignment="1" applyProtection="1">
      <alignment horizontal="left" vertical="center"/>
      <protection locked="0"/>
    </xf>
    <xf numFmtId="49" fontId="19" fillId="2" borderId="32" xfId="2" applyNumberFormat="1" applyFont="1" applyFill="1" applyBorder="1" applyAlignment="1" applyProtection="1">
      <alignment horizontal="left" vertical="center"/>
      <protection locked="0"/>
    </xf>
    <xf numFmtId="49" fontId="19" fillId="2" borderId="20" xfId="2" applyNumberFormat="1" applyFont="1" applyFill="1" applyBorder="1" applyAlignment="1" applyProtection="1">
      <alignment horizontal="left" vertical="center"/>
      <protection locked="0"/>
    </xf>
    <xf numFmtId="49" fontId="19" fillId="2" borderId="33" xfId="2" applyNumberFormat="1" applyFont="1" applyFill="1" applyBorder="1" applyAlignment="1" applyProtection="1">
      <alignment horizontal="left" vertical="center"/>
      <protection locked="0"/>
    </xf>
    <xf numFmtId="49" fontId="19" fillId="2" borderId="0" xfId="0" applyNumberFormat="1" applyFont="1" applyFill="1" applyAlignment="1" applyProtection="1">
      <alignment horizontal="left" vertical="center"/>
      <protection locked="0"/>
    </xf>
    <xf numFmtId="0" fontId="19" fillId="2" borderId="0" xfId="0"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49" fontId="19" fillId="2" borderId="50" xfId="2" applyNumberFormat="1" applyFont="1" applyFill="1" applyBorder="1" applyAlignment="1" applyProtection="1">
      <alignment horizontal="center" vertical="center"/>
      <protection locked="0"/>
    </xf>
    <xf numFmtId="49" fontId="19" fillId="2" borderId="5" xfId="2" applyNumberFormat="1" applyFont="1" applyFill="1" applyBorder="1" applyAlignment="1" applyProtection="1">
      <alignment horizontal="center" vertical="center"/>
      <protection locked="0"/>
    </xf>
    <xf numFmtId="183" fontId="19" fillId="2" borderId="0" xfId="0" applyNumberFormat="1" applyFont="1" applyFill="1" applyAlignment="1" applyProtection="1">
      <alignment horizontal="left" vertical="center"/>
      <protection locked="0"/>
    </xf>
    <xf numFmtId="180"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top" wrapText="1"/>
      <protection locked="0"/>
    </xf>
    <xf numFmtId="38" fontId="19" fillId="2" borderId="49" xfId="2" applyNumberFormat="1" applyFont="1" applyFill="1" applyBorder="1" applyAlignment="1" applyProtection="1">
      <alignment horizontal="right" vertical="center"/>
      <protection locked="0"/>
    </xf>
    <xf numFmtId="38" fontId="19" fillId="2" borderId="37" xfId="2" applyNumberFormat="1" applyFont="1" applyFill="1" applyBorder="1" applyAlignment="1" applyProtection="1">
      <alignment horizontal="right" vertical="center"/>
      <protection locked="0"/>
    </xf>
    <xf numFmtId="38" fontId="19" fillId="2" borderId="38" xfId="2" applyNumberFormat="1" applyFont="1" applyFill="1" applyBorder="1" applyAlignment="1" applyProtection="1">
      <alignment horizontal="right" vertical="center"/>
      <protection locked="0"/>
    </xf>
    <xf numFmtId="38" fontId="19" fillId="2" borderId="50" xfId="2" applyNumberFormat="1" applyFont="1" applyFill="1" applyBorder="1" applyAlignment="1" applyProtection="1">
      <alignment horizontal="right" vertical="center"/>
      <protection locked="0"/>
    </xf>
    <xf numFmtId="38" fontId="19" fillId="2" borderId="4" xfId="2" applyNumberFormat="1" applyFont="1" applyFill="1" applyBorder="1" applyAlignment="1" applyProtection="1">
      <alignment horizontal="right" vertical="center"/>
      <protection locked="0"/>
    </xf>
    <xf numFmtId="38" fontId="19" fillId="2" borderId="30" xfId="2" applyNumberFormat="1" applyFont="1" applyFill="1" applyBorder="1" applyAlignment="1" applyProtection="1">
      <alignment horizontal="right" vertical="center"/>
      <protection locked="0"/>
    </xf>
    <xf numFmtId="38" fontId="19" fillId="2" borderId="51" xfId="2" applyNumberFormat="1" applyFont="1" applyFill="1" applyBorder="1" applyAlignment="1" applyProtection="1">
      <alignment horizontal="right" vertical="center"/>
      <protection locked="0"/>
    </xf>
    <xf numFmtId="38" fontId="19" fillId="2" borderId="7" xfId="2" applyNumberFormat="1" applyFont="1" applyFill="1" applyBorder="1" applyAlignment="1" applyProtection="1">
      <alignment horizontal="right" vertical="center"/>
      <protection locked="0"/>
    </xf>
    <xf numFmtId="38" fontId="19" fillId="2" borderId="31" xfId="2" applyNumberFormat="1" applyFont="1" applyFill="1" applyBorder="1" applyAlignment="1" applyProtection="1">
      <alignment horizontal="right" vertical="center"/>
      <protection locked="0"/>
    </xf>
    <xf numFmtId="49" fontId="19" fillId="2" borderId="6" xfId="3" applyNumberFormat="1" applyFont="1" applyFill="1" applyBorder="1" applyAlignment="1" applyProtection="1">
      <alignment horizontal="left" vertical="center" wrapText="1"/>
      <protection locked="0"/>
    </xf>
    <xf numFmtId="0" fontId="19" fillId="2" borderId="8" xfId="3" applyFont="1" applyFill="1" applyBorder="1" applyAlignment="1" applyProtection="1">
      <alignment horizontal="left" vertical="center" wrapText="1"/>
      <protection locked="0"/>
    </xf>
    <xf numFmtId="49" fontId="19" fillId="2" borderId="36" xfId="3" applyNumberFormat="1" applyFont="1" applyFill="1" applyBorder="1" applyAlignment="1" applyProtection="1">
      <alignment horizontal="left" vertical="center" wrapText="1"/>
      <protection locked="0"/>
    </xf>
    <xf numFmtId="49" fontId="19" fillId="2" borderId="37" xfId="3" applyNumberFormat="1" applyFont="1" applyFill="1" applyBorder="1" applyAlignment="1" applyProtection="1">
      <alignment horizontal="left" vertical="center" wrapText="1"/>
      <protection locked="0"/>
    </xf>
    <xf numFmtId="49" fontId="19" fillId="2" borderId="45" xfId="3" applyNumberFormat="1" applyFont="1" applyFill="1" applyBorder="1" applyAlignment="1" applyProtection="1">
      <alignment horizontal="left" vertical="center" wrapText="1"/>
      <protection locked="0"/>
    </xf>
    <xf numFmtId="49" fontId="19" fillId="2" borderId="3" xfId="3" applyNumberFormat="1" applyFont="1" applyFill="1" applyBorder="1" applyAlignment="1" applyProtection="1">
      <alignment horizontal="left" vertical="center" wrapText="1"/>
      <protection locked="0"/>
    </xf>
    <xf numFmtId="49" fontId="19" fillId="2" borderId="4" xfId="3" applyNumberFormat="1" applyFont="1" applyFill="1" applyBorder="1" applyAlignment="1" applyProtection="1">
      <alignment horizontal="left" vertical="center" wrapText="1"/>
      <protection locked="0"/>
    </xf>
    <xf numFmtId="49" fontId="19" fillId="2" borderId="5" xfId="3" applyNumberFormat="1" applyFont="1" applyFill="1" applyBorder="1" applyAlignment="1" applyProtection="1">
      <alignment horizontal="left" vertical="center" wrapText="1"/>
      <protection locked="0"/>
    </xf>
    <xf numFmtId="14"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right" vertical="center"/>
      <protection locked="0"/>
    </xf>
    <xf numFmtId="176" fontId="19" fillId="2" borderId="0" xfId="0" applyNumberFormat="1" applyFont="1" applyFill="1" applyAlignment="1" applyProtection="1">
      <alignment horizontal="right" vertical="center"/>
      <protection locked="0"/>
    </xf>
    <xf numFmtId="49" fontId="19" fillId="2" borderId="36" xfId="2" applyNumberFormat="1" applyFont="1" applyFill="1" applyBorder="1" applyAlignment="1" applyProtection="1">
      <alignment horizontal="left" vertical="center"/>
      <protection locked="0"/>
    </xf>
    <xf numFmtId="38" fontId="19" fillId="2" borderId="37" xfId="2" applyNumberFormat="1" applyFont="1" applyFill="1" applyBorder="1" applyAlignment="1" applyProtection="1">
      <alignment horizontal="left" vertical="center"/>
      <protection locked="0"/>
    </xf>
    <xf numFmtId="38" fontId="19" fillId="2" borderId="38" xfId="2" applyNumberFormat="1" applyFont="1" applyFill="1" applyBorder="1" applyAlignment="1" applyProtection="1">
      <alignment horizontal="left" vertical="center"/>
      <protection locked="0"/>
    </xf>
    <xf numFmtId="49" fontId="19" fillId="2" borderId="3" xfId="2" applyNumberFormat="1" applyFont="1" applyFill="1" applyBorder="1" applyAlignment="1" applyProtection="1">
      <alignment horizontal="left" vertical="center"/>
      <protection locked="0"/>
    </xf>
    <xf numFmtId="38" fontId="19" fillId="2" borderId="4" xfId="2" applyNumberFormat="1" applyFont="1" applyFill="1" applyBorder="1" applyAlignment="1" applyProtection="1">
      <alignment horizontal="left" vertical="center"/>
      <protection locked="0"/>
    </xf>
    <xf numFmtId="38" fontId="19" fillId="2" borderId="30" xfId="2" applyNumberFormat="1" applyFont="1" applyFill="1" applyBorder="1" applyAlignment="1" applyProtection="1">
      <alignment horizontal="left" vertical="center"/>
      <protection locked="0"/>
    </xf>
    <xf numFmtId="49" fontId="19" fillId="2" borderId="7" xfId="3" applyNumberFormat="1" applyFont="1" applyFill="1" applyBorder="1" applyAlignment="1" applyProtection="1">
      <alignment horizontal="left" vertical="center" wrapText="1"/>
      <protection locked="0"/>
    </xf>
    <xf numFmtId="49" fontId="19" fillId="2" borderId="8" xfId="3" applyNumberFormat="1" applyFont="1" applyFill="1" applyBorder="1" applyAlignment="1" applyProtection="1">
      <alignment horizontal="left" vertical="center" wrapText="1"/>
      <protection locked="0"/>
    </xf>
    <xf numFmtId="49" fontId="19" fillId="2" borderId="49" xfId="2" applyNumberFormat="1" applyFont="1" applyFill="1" applyBorder="1" applyAlignment="1" applyProtection="1">
      <alignment horizontal="center" vertical="center"/>
      <protection locked="0"/>
    </xf>
    <xf numFmtId="49" fontId="19" fillId="2" borderId="45" xfId="2" applyNumberFormat="1" applyFont="1" applyFill="1" applyBorder="1" applyAlignment="1" applyProtection="1">
      <alignment horizontal="center" vertical="center"/>
      <protection locked="0"/>
    </xf>
    <xf numFmtId="38" fontId="19" fillId="2" borderId="6" xfId="3" applyNumberFormat="1" applyFont="1" applyFill="1" applyBorder="1" applyAlignment="1" applyProtection="1">
      <alignment horizontal="right" vertical="center"/>
      <protection locked="0"/>
    </xf>
    <xf numFmtId="38" fontId="19" fillId="2" borderId="7" xfId="3" applyNumberFormat="1" applyFont="1" applyFill="1" applyBorder="1" applyAlignment="1" applyProtection="1">
      <alignment horizontal="right" vertical="center"/>
      <protection locked="0"/>
    </xf>
    <xf numFmtId="14" fontId="19" fillId="2" borderId="7" xfId="3" applyNumberFormat="1" applyFont="1" applyFill="1" applyBorder="1" applyAlignment="1" applyProtection="1">
      <alignment horizontal="right" vertical="center"/>
      <protection locked="0"/>
    </xf>
    <xf numFmtId="38" fontId="19" fillId="2" borderId="8" xfId="3" applyNumberFormat="1" applyFont="1" applyFill="1" applyBorder="1" applyAlignment="1" applyProtection="1">
      <alignment horizontal="right" vertical="center"/>
      <protection locked="0"/>
    </xf>
    <xf numFmtId="176" fontId="19" fillId="2" borderId="0" xfId="0" applyNumberFormat="1" applyFont="1" applyFill="1" applyAlignment="1" applyProtection="1">
      <alignment horizontal="left" vertical="center"/>
      <protection locked="0"/>
    </xf>
    <xf numFmtId="38" fontId="19" fillId="2" borderId="3" xfId="3" applyNumberFormat="1" applyFont="1" applyFill="1" applyBorder="1" applyAlignment="1" applyProtection="1">
      <alignment horizontal="right" vertical="center"/>
      <protection locked="0"/>
    </xf>
    <xf numFmtId="38" fontId="19" fillId="2" borderId="4" xfId="3" applyNumberFormat="1" applyFont="1" applyFill="1" applyBorder="1" applyAlignment="1" applyProtection="1">
      <alignment horizontal="right" vertical="center"/>
      <protection locked="0"/>
    </xf>
    <xf numFmtId="14" fontId="19" fillId="2" borderId="4" xfId="3" applyNumberFormat="1" applyFont="1" applyFill="1" applyBorder="1" applyAlignment="1" applyProtection="1">
      <alignment horizontal="right" vertical="center"/>
      <protection locked="0"/>
    </xf>
    <xf numFmtId="38" fontId="19" fillId="2" borderId="5" xfId="3" applyNumberFormat="1" applyFont="1" applyFill="1" applyBorder="1" applyAlignment="1" applyProtection="1">
      <alignment horizontal="right" vertical="center"/>
      <protection locked="0"/>
    </xf>
    <xf numFmtId="49" fontId="19" fillId="2" borderId="6" xfId="2" applyNumberFormat="1" applyFont="1" applyFill="1" applyBorder="1" applyAlignment="1" applyProtection="1">
      <alignment horizontal="left" vertical="center"/>
      <protection locked="0"/>
    </xf>
    <xf numFmtId="38" fontId="19" fillId="2" borderId="7" xfId="2" applyNumberFormat="1" applyFont="1" applyFill="1" applyBorder="1" applyAlignment="1" applyProtection="1">
      <alignment horizontal="left" vertical="center"/>
      <protection locked="0"/>
    </xf>
    <xf numFmtId="38" fontId="19" fillId="2" borderId="31" xfId="2" applyNumberFormat="1" applyFont="1" applyFill="1" applyBorder="1" applyAlignment="1" applyProtection="1">
      <alignment horizontal="left" vertical="center"/>
      <protection locked="0"/>
    </xf>
    <xf numFmtId="0" fontId="19" fillId="2" borderId="45" xfId="3" applyFont="1" applyFill="1" applyBorder="1" applyAlignment="1" applyProtection="1">
      <alignment horizontal="left" vertical="center" wrapText="1"/>
      <protection locked="0"/>
    </xf>
    <xf numFmtId="0" fontId="19" fillId="2" borderId="5" xfId="3" applyFont="1" applyFill="1" applyBorder="1" applyAlignment="1" applyProtection="1">
      <alignment horizontal="left" vertical="center" wrapText="1"/>
      <protection locked="0"/>
    </xf>
    <xf numFmtId="38" fontId="19" fillId="2" borderId="3" xfId="3" applyNumberFormat="1" applyFont="1" applyFill="1" applyBorder="1" applyAlignment="1" applyProtection="1">
      <alignment horizontal="right" vertical="center" wrapText="1"/>
      <protection locked="0"/>
    </xf>
    <xf numFmtId="38" fontId="19" fillId="2" borderId="4" xfId="3" applyNumberFormat="1" applyFont="1" applyFill="1" applyBorder="1" applyAlignment="1" applyProtection="1">
      <alignment horizontal="right" vertical="center" wrapText="1"/>
      <protection locked="0"/>
    </xf>
    <xf numFmtId="38" fontId="19" fillId="2" borderId="5" xfId="3" applyNumberFormat="1" applyFont="1" applyFill="1" applyBorder="1" applyAlignment="1" applyProtection="1">
      <alignment horizontal="right" vertical="center" wrapText="1"/>
      <protection locked="0"/>
    </xf>
    <xf numFmtId="49" fontId="19" fillId="2" borderId="36" xfId="3" applyNumberFormat="1" applyFont="1" applyFill="1" applyBorder="1" applyAlignment="1" applyProtection="1">
      <alignment horizontal="left" vertical="center"/>
      <protection locked="0"/>
    </xf>
    <xf numFmtId="49" fontId="19" fillId="2" borderId="37" xfId="3" applyNumberFormat="1" applyFont="1" applyFill="1" applyBorder="1" applyAlignment="1" applyProtection="1">
      <alignment horizontal="left" vertical="center"/>
      <protection locked="0"/>
    </xf>
    <xf numFmtId="49" fontId="19" fillId="2" borderId="38" xfId="3" applyNumberFormat="1" applyFont="1" applyFill="1" applyBorder="1" applyAlignment="1" applyProtection="1">
      <alignment horizontal="left" vertical="center"/>
      <protection locked="0"/>
    </xf>
    <xf numFmtId="49" fontId="19" fillId="2" borderId="3" xfId="3" applyNumberFormat="1" applyFont="1" applyFill="1" applyBorder="1" applyAlignment="1" applyProtection="1">
      <alignment horizontal="left" vertical="center"/>
      <protection locked="0"/>
    </xf>
    <xf numFmtId="49" fontId="19" fillId="2" borderId="4" xfId="3" applyNumberFormat="1" applyFont="1" applyFill="1" applyBorder="1" applyAlignment="1" applyProtection="1">
      <alignment horizontal="left" vertical="center"/>
      <protection locked="0"/>
    </xf>
    <xf numFmtId="49" fontId="19" fillId="2" borderId="30" xfId="3" applyNumberFormat="1" applyFont="1" applyFill="1" applyBorder="1" applyAlignment="1" applyProtection="1">
      <alignment horizontal="left" vertical="center"/>
      <protection locked="0"/>
    </xf>
    <xf numFmtId="49" fontId="19" fillId="2" borderId="51" xfId="2" applyNumberFormat="1" applyFont="1" applyFill="1" applyBorder="1" applyAlignment="1" applyProtection="1">
      <alignment horizontal="center" vertical="center"/>
      <protection locked="0"/>
    </xf>
    <xf numFmtId="49" fontId="19" fillId="2" borderId="8" xfId="2" applyNumberFormat="1" applyFont="1" applyFill="1" applyBorder="1" applyAlignment="1" applyProtection="1">
      <alignment horizontal="center" vertical="center"/>
      <protection locked="0"/>
    </xf>
    <xf numFmtId="38" fontId="19" fillId="2" borderId="36" xfId="3" applyNumberFormat="1" applyFont="1" applyFill="1" applyBorder="1" applyAlignment="1" applyProtection="1">
      <alignment horizontal="right" vertical="center" wrapText="1"/>
      <protection locked="0"/>
    </xf>
    <xf numFmtId="38" fontId="19" fillId="2" borderId="37" xfId="3" applyNumberFormat="1" applyFont="1" applyFill="1" applyBorder="1" applyAlignment="1" applyProtection="1">
      <alignment horizontal="right" vertical="center" wrapText="1"/>
      <protection locked="0"/>
    </xf>
    <xf numFmtId="38" fontId="19" fillId="2" borderId="45" xfId="3" applyNumberFormat="1" applyFont="1" applyFill="1" applyBorder="1" applyAlignment="1" applyProtection="1">
      <alignment horizontal="right" vertical="center" wrapText="1"/>
      <protection locked="0"/>
    </xf>
    <xf numFmtId="49" fontId="19" fillId="2" borderId="6" xfId="3" applyNumberFormat="1" applyFont="1" applyFill="1" applyBorder="1" applyAlignment="1" applyProtection="1">
      <alignment horizontal="left" vertical="center"/>
      <protection locked="0"/>
    </xf>
    <xf numFmtId="49" fontId="19" fillId="2" borderId="7" xfId="3" applyNumberFormat="1" applyFont="1" applyFill="1" applyBorder="1" applyAlignment="1" applyProtection="1">
      <alignment horizontal="left" vertical="center"/>
      <protection locked="0"/>
    </xf>
    <xf numFmtId="49" fontId="19" fillId="2" borderId="31" xfId="3" applyNumberFormat="1" applyFont="1" applyFill="1" applyBorder="1" applyAlignment="1" applyProtection="1">
      <alignment horizontal="left" vertical="center"/>
      <protection locked="0"/>
    </xf>
    <xf numFmtId="38" fontId="19" fillId="2" borderId="6" xfId="3" applyNumberFormat="1" applyFont="1" applyFill="1" applyBorder="1" applyAlignment="1" applyProtection="1">
      <alignment horizontal="right" vertical="center" wrapText="1"/>
      <protection locked="0"/>
    </xf>
    <xf numFmtId="38" fontId="19" fillId="2" borderId="7" xfId="3" applyNumberFormat="1" applyFont="1" applyFill="1" applyBorder="1" applyAlignment="1" applyProtection="1">
      <alignment horizontal="right" vertical="center" wrapText="1"/>
      <protection locked="0"/>
    </xf>
    <xf numFmtId="38" fontId="19" fillId="2" borderId="8" xfId="3" applyNumberFormat="1" applyFont="1" applyFill="1" applyBorder="1" applyAlignment="1" applyProtection="1">
      <alignment horizontal="right" vertical="center" wrapText="1"/>
      <protection locked="0"/>
    </xf>
    <xf numFmtId="49" fontId="19" fillId="2" borderId="6" xfId="0" applyNumberFormat="1" applyFont="1" applyFill="1" applyBorder="1" applyAlignment="1" applyProtection="1">
      <alignment horizontal="left" vertical="center" shrinkToFit="1"/>
      <protection locked="0"/>
    </xf>
    <xf numFmtId="49" fontId="19" fillId="2" borderId="7" xfId="0" applyNumberFormat="1" applyFont="1" applyFill="1" applyBorder="1" applyAlignment="1" applyProtection="1">
      <alignment horizontal="left" vertical="center" shrinkToFit="1"/>
      <protection locked="0"/>
    </xf>
    <xf numFmtId="49" fontId="19" fillId="2" borderId="8" xfId="0" applyNumberFormat="1" applyFont="1" applyFill="1" applyBorder="1" applyAlignment="1" applyProtection="1">
      <alignment horizontal="left" vertical="center" shrinkToFit="1"/>
      <protection locked="0"/>
    </xf>
    <xf numFmtId="49" fontId="19" fillId="2" borderId="3" xfId="0" applyNumberFormat="1" applyFont="1" applyFill="1" applyBorder="1" applyAlignment="1" applyProtection="1">
      <alignment horizontal="left" vertical="center" shrinkToFit="1"/>
      <protection locked="0"/>
    </xf>
    <xf numFmtId="49" fontId="19" fillId="2" borderId="4" xfId="0" applyNumberFormat="1" applyFont="1" applyFill="1" applyBorder="1" applyAlignment="1" applyProtection="1">
      <alignment horizontal="left" vertical="center" shrinkToFit="1"/>
      <protection locked="0"/>
    </xf>
    <xf numFmtId="49" fontId="19" fillId="2" borderId="5" xfId="0" applyNumberFormat="1" applyFont="1" applyFill="1" applyBorder="1" applyAlignment="1" applyProtection="1">
      <alignment horizontal="left" vertical="center" shrinkToFit="1"/>
      <protection locked="0"/>
    </xf>
    <xf numFmtId="49" fontId="19" fillId="2" borderId="36" xfId="0" applyNumberFormat="1" applyFont="1" applyFill="1" applyBorder="1" applyAlignment="1" applyProtection="1">
      <alignment horizontal="left" vertical="center" shrinkToFit="1"/>
      <protection locked="0"/>
    </xf>
    <xf numFmtId="49" fontId="19" fillId="2" borderId="37" xfId="0" applyNumberFormat="1" applyFont="1" applyFill="1" applyBorder="1" applyAlignment="1" applyProtection="1">
      <alignment horizontal="left" vertical="center" shrinkToFit="1"/>
      <protection locked="0"/>
    </xf>
    <xf numFmtId="49" fontId="19" fillId="2" borderId="45" xfId="0" applyNumberFormat="1" applyFont="1" applyFill="1" applyBorder="1" applyAlignment="1" applyProtection="1">
      <alignment horizontal="left" vertical="center" shrinkToFit="1"/>
      <protection locked="0"/>
    </xf>
    <xf numFmtId="49" fontId="19" fillId="2" borderId="36" xfId="0" applyNumberFormat="1" applyFont="1" applyFill="1" applyBorder="1" applyAlignment="1" applyProtection="1">
      <alignment horizontal="left" vertical="center"/>
      <protection locked="0"/>
    </xf>
    <xf numFmtId="49" fontId="19" fillId="2" borderId="37" xfId="0" applyNumberFormat="1" applyFont="1" applyFill="1" applyBorder="1" applyAlignment="1" applyProtection="1">
      <alignment horizontal="left" vertical="center"/>
      <protection locked="0"/>
    </xf>
    <xf numFmtId="49" fontId="19" fillId="2" borderId="45" xfId="0" applyNumberFormat="1" applyFont="1" applyFill="1" applyBorder="1" applyAlignment="1" applyProtection="1">
      <alignment horizontal="left" vertical="center"/>
      <protection locked="0"/>
    </xf>
    <xf numFmtId="49" fontId="19" fillId="2" borderId="3" xfId="0" applyNumberFormat="1" applyFont="1" applyFill="1" applyBorder="1" applyAlignment="1" applyProtection="1">
      <alignment horizontal="left" vertical="center"/>
      <protection locked="0"/>
    </xf>
    <xf numFmtId="49" fontId="19" fillId="2" borderId="4" xfId="0" applyNumberFormat="1" applyFont="1" applyFill="1" applyBorder="1" applyAlignment="1" applyProtection="1">
      <alignment horizontal="left" vertical="center"/>
      <protection locked="0"/>
    </xf>
    <xf numFmtId="49" fontId="19" fillId="2" borderId="5"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49" fontId="19" fillId="2" borderId="8" xfId="0" applyNumberFormat="1" applyFont="1" applyFill="1" applyBorder="1" applyAlignment="1" applyProtection="1">
      <alignment horizontal="left" vertical="center"/>
      <protection locked="0"/>
    </xf>
    <xf numFmtId="38" fontId="19" fillId="2" borderId="36" xfId="3" applyNumberFormat="1" applyFont="1" applyFill="1" applyBorder="1" applyAlignment="1" applyProtection="1">
      <alignment horizontal="right" vertical="center"/>
      <protection locked="0"/>
    </xf>
    <xf numFmtId="38" fontId="19" fillId="2" borderId="37" xfId="3" applyNumberFormat="1" applyFont="1" applyFill="1" applyBorder="1" applyAlignment="1" applyProtection="1">
      <alignment horizontal="right" vertical="center"/>
      <protection locked="0"/>
    </xf>
    <xf numFmtId="14" fontId="19" fillId="2" borderId="37" xfId="3" applyNumberFormat="1" applyFont="1" applyFill="1" applyBorder="1" applyAlignment="1" applyProtection="1">
      <alignment horizontal="right" vertical="center"/>
      <protection locked="0"/>
    </xf>
    <xf numFmtId="38" fontId="19" fillId="2" borderId="45" xfId="3" applyNumberFormat="1" applyFont="1" applyFill="1" applyBorder="1" applyAlignment="1" applyProtection="1">
      <alignment horizontal="right" vertical="center"/>
      <protection locked="0"/>
    </xf>
    <xf numFmtId="0" fontId="4" fillId="0" borderId="0" xfId="7" applyFont="1" applyProtection="1">
      <alignment vertical="center"/>
    </xf>
    <xf numFmtId="0" fontId="8" fillId="0" borderId="0" xfId="3" applyFont="1" applyProtection="1">
      <alignment vertical="center"/>
    </xf>
    <xf numFmtId="0" fontId="4" fillId="0" borderId="0" xfId="3" applyFont="1" applyProtection="1">
      <alignment vertical="center"/>
    </xf>
    <xf numFmtId="178" fontId="7" fillId="0" borderId="0" xfId="2" applyNumberFormat="1" applyFont="1" applyAlignment="1" applyProtection="1">
      <alignment horizontal="right" vertical="top"/>
    </xf>
    <xf numFmtId="178" fontId="4" fillId="0" borderId="0" xfId="2" applyNumberFormat="1" applyFont="1" applyAlignment="1" applyProtection="1">
      <alignment vertical="top"/>
    </xf>
    <xf numFmtId="0" fontId="13" fillId="0" borderId="0" xfId="3" applyFont="1" applyProtection="1">
      <alignment vertical="center"/>
    </xf>
    <xf numFmtId="0" fontId="4" fillId="0" borderId="0" xfId="2" applyFont="1" applyProtection="1">
      <alignment vertical="center"/>
    </xf>
    <xf numFmtId="0" fontId="4" fillId="0" borderId="9" xfId="3" applyFont="1" applyBorder="1" applyAlignment="1" applyProtection="1">
      <alignment horizontal="left" vertical="center" wrapText="1"/>
    </xf>
    <xf numFmtId="0" fontId="19" fillId="0" borderId="11" xfId="3" applyFont="1" applyBorder="1" applyProtection="1">
      <alignment vertical="center"/>
    </xf>
    <xf numFmtId="0" fontId="19" fillId="0" borderId="12" xfId="3" applyFont="1" applyBorder="1" applyProtection="1">
      <alignment vertical="center"/>
    </xf>
    <xf numFmtId="0" fontId="19" fillId="0" borderId="14" xfId="3" applyFont="1" applyBorder="1" applyProtection="1">
      <alignment vertical="center"/>
    </xf>
    <xf numFmtId="49" fontId="4" fillId="0" borderId="0" xfId="2" applyNumberFormat="1" applyFont="1" applyProtection="1">
      <alignment vertical="center"/>
    </xf>
    <xf numFmtId="0" fontId="19" fillId="0" borderId="15" xfId="3" applyFont="1" applyBorder="1" applyProtection="1">
      <alignment vertical="center"/>
    </xf>
    <xf numFmtId="0" fontId="19" fillId="0" borderId="0" xfId="3" applyFont="1" applyProtection="1">
      <alignment vertical="center"/>
    </xf>
    <xf numFmtId="0" fontId="19" fillId="0" borderId="16" xfId="3" applyFont="1" applyBorder="1" applyProtection="1">
      <alignment vertical="center"/>
    </xf>
    <xf numFmtId="0" fontId="19" fillId="0" borderId="13" xfId="3" applyFont="1" applyBorder="1" applyProtection="1">
      <alignment vertical="center"/>
    </xf>
    <xf numFmtId="0" fontId="19" fillId="0" borderId="9" xfId="3" applyFont="1" applyBorder="1" applyProtection="1">
      <alignment vertical="center"/>
    </xf>
    <xf numFmtId="0" fontId="19" fillId="0" borderId="10" xfId="3" applyFont="1" applyBorder="1" applyProtection="1">
      <alignment vertical="center"/>
    </xf>
    <xf numFmtId="181" fontId="4" fillId="0" borderId="0" xfId="2" applyNumberFormat="1" applyFont="1" applyProtection="1">
      <alignment vertical="center"/>
    </xf>
    <xf numFmtId="0" fontId="17" fillId="0" borderId="11" xfId="0" applyFont="1" applyBorder="1" applyAlignment="1" applyProtection="1">
      <alignment horizontal="center" vertical="center"/>
    </xf>
    <xf numFmtId="0" fontId="17" fillId="0" borderId="12" xfId="0" applyFont="1" applyBorder="1" applyAlignment="1" applyProtection="1">
      <alignment horizontal="center" vertical="center"/>
    </xf>
    <xf numFmtId="0" fontId="17" fillId="0" borderId="14" xfId="0" applyFont="1" applyBorder="1" applyAlignment="1" applyProtection="1">
      <alignment horizontal="center" vertical="center"/>
    </xf>
    <xf numFmtId="0" fontId="17" fillId="0" borderId="15" xfId="0" applyFont="1" applyBorder="1" applyProtection="1">
      <alignment vertical="center"/>
    </xf>
    <xf numFmtId="0" fontId="17" fillId="0" borderId="0" xfId="0" applyFont="1" applyProtection="1">
      <alignment vertical="center"/>
    </xf>
    <xf numFmtId="0" fontId="4" fillId="0" borderId="12" xfId="0" applyFont="1" applyBorder="1" applyProtection="1">
      <alignment vertical="center"/>
    </xf>
    <xf numFmtId="0" fontId="4" fillId="0" borderId="14" xfId="0" applyFont="1" applyBorder="1" applyProtection="1">
      <alignment vertical="center"/>
    </xf>
    <xf numFmtId="0" fontId="4" fillId="0" borderId="0" xfId="0" applyFont="1" applyProtection="1">
      <alignment vertical="center"/>
    </xf>
    <xf numFmtId="0" fontId="4" fillId="0" borderId="16" xfId="0" applyFont="1" applyBorder="1" applyProtection="1">
      <alignment vertical="center"/>
    </xf>
    <xf numFmtId="179" fontId="4" fillId="0" borderId="15" xfId="0" applyNumberFormat="1" applyFont="1" applyBorder="1" applyProtection="1">
      <alignment vertical="center"/>
    </xf>
    <xf numFmtId="179" fontId="4" fillId="0" borderId="0" xfId="0" applyNumberFormat="1" applyFont="1" applyProtection="1">
      <alignment vertical="center"/>
    </xf>
    <xf numFmtId="0" fontId="22" fillId="0" borderId="0" xfId="0" applyFont="1" applyAlignment="1" applyProtection="1">
      <alignment horizontal="right" vertical="top"/>
    </xf>
    <xf numFmtId="0" fontId="22" fillId="0" borderId="0" xfId="0" applyFont="1" applyAlignment="1" applyProtection="1">
      <alignment vertical="top"/>
    </xf>
    <xf numFmtId="0" fontId="4" fillId="0" borderId="0" xfId="0" applyFont="1" applyAlignment="1" applyProtection="1">
      <alignment vertical="top"/>
    </xf>
    <xf numFmtId="49" fontId="22" fillId="0" borderId="0" xfId="0" applyNumberFormat="1" applyFont="1" applyAlignment="1" applyProtection="1">
      <alignment horizontal="right" vertical="top"/>
    </xf>
    <xf numFmtId="0" fontId="4" fillId="0" borderId="15" xfId="0" applyFont="1" applyBorder="1" applyProtection="1">
      <alignment vertical="center"/>
    </xf>
    <xf numFmtId="0" fontId="4" fillId="0" borderId="16" xfId="0" applyFont="1" applyBorder="1" applyAlignment="1" applyProtection="1">
      <alignment vertical="top"/>
    </xf>
    <xf numFmtId="0" fontId="22" fillId="0" borderId="0" xfId="0" applyFont="1" applyAlignment="1" applyProtection="1">
      <alignment horizontal="left" vertical="top"/>
    </xf>
    <xf numFmtId="0" fontId="4" fillId="0" borderId="16" xfId="3" applyFont="1" applyBorder="1" applyProtection="1">
      <alignment vertical="center"/>
    </xf>
    <xf numFmtId="0" fontId="4" fillId="0" borderId="13" xfId="0" applyFont="1" applyBorder="1" applyProtection="1">
      <alignment vertical="center"/>
    </xf>
    <xf numFmtId="0" fontId="4" fillId="0" borderId="9" xfId="0" applyFont="1" applyBorder="1" applyProtection="1">
      <alignment vertical="center"/>
    </xf>
    <xf numFmtId="0" fontId="4" fillId="0" borderId="9" xfId="0" applyFont="1" applyBorder="1" applyAlignment="1" applyProtection="1">
      <alignment vertical="top"/>
    </xf>
    <xf numFmtId="0" fontId="4" fillId="0" borderId="10" xfId="0" applyFont="1" applyBorder="1" applyProtection="1">
      <alignment vertical="center"/>
    </xf>
    <xf numFmtId="0" fontId="17" fillId="0" borderId="11" xfId="0" applyFont="1" applyBorder="1" applyAlignment="1" applyProtection="1">
      <alignment horizontal="left" vertical="center" indent="1"/>
    </xf>
    <xf numFmtId="0" fontId="17" fillId="0" borderId="12" xfId="0" applyFont="1" applyBorder="1" applyAlignment="1" applyProtection="1">
      <alignment horizontal="left" vertical="center" indent="1"/>
    </xf>
    <xf numFmtId="0" fontId="17" fillId="0" borderId="14" xfId="0" applyFont="1" applyBorder="1" applyAlignment="1" applyProtection="1">
      <alignment horizontal="left" vertical="center" indent="1"/>
    </xf>
    <xf numFmtId="0" fontId="15" fillId="0" borderId="0" xfId="0" applyFont="1" applyProtection="1">
      <alignment vertical="center"/>
    </xf>
    <xf numFmtId="49" fontId="4" fillId="0" borderId="0" xfId="0" applyNumberFormat="1" applyFont="1" applyAlignment="1" applyProtection="1">
      <alignment horizontal="right" vertical="top"/>
    </xf>
    <xf numFmtId="0" fontId="4" fillId="0" borderId="0" xfId="0" applyFont="1" applyAlignment="1" applyProtection="1">
      <alignment horizontal="left" vertical="top"/>
    </xf>
    <xf numFmtId="0" fontId="22" fillId="0" borderId="0" xfId="0" applyFont="1" applyAlignment="1" applyProtection="1">
      <alignment vertical="top" wrapText="1"/>
    </xf>
    <xf numFmtId="0" fontId="15" fillId="0" borderId="0" xfId="0" applyFont="1" applyAlignment="1" applyProtection="1">
      <alignment vertical="top"/>
    </xf>
    <xf numFmtId="0" fontId="15" fillId="0" borderId="0" xfId="0" applyFont="1" applyAlignment="1" applyProtection="1">
      <alignment vertical="top" wrapText="1"/>
    </xf>
    <xf numFmtId="0" fontId="18" fillId="0" borderId="15" xfId="0" applyFont="1" applyBorder="1" applyProtection="1">
      <alignment vertical="center"/>
    </xf>
    <xf numFmtId="0" fontId="18" fillId="0" borderId="0" xfId="0" applyFont="1" applyProtection="1">
      <alignment vertical="center"/>
    </xf>
    <xf numFmtId="0" fontId="22" fillId="0" borderId="0" xfId="0" applyFont="1" applyAlignment="1" applyProtection="1">
      <alignment vertical="center" wrapText="1"/>
    </xf>
    <xf numFmtId="0" fontId="15" fillId="0" borderId="0" xfId="0" applyFont="1" applyProtection="1">
      <alignment vertical="center"/>
    </xf>
    <xf numFmtId="49" fontId="15" fillId="0" borderId="0" xfId="0" applyNumberFormat="1" applyFont="1" applyProtection="1">
      <alignment vertical="center"/>
    </xf>
    <xf numFmtId="0" fontId="22" fillId="0" borderId="0" xfId="0" applyFont="1" applyProtection="1">
      <alignment vertical="center"/>
    </xf>
    <xf numFmtId="0" fontId="15" fillId="0" borderId="0" xfId="0" applyFont="1" applyAlignment="1" applyProtection="1">
      <alignment vertical="top"/>
    </xf>
    <xf numFmtId="0" fontId="17" fillId="0" borderId="13" xfId="0" applyFont="1" applyBorder="1" applyProtection="1">
      <alignment vertical="center"/>
    </xf>
    <xf numFmtId="0" fontId="4" fillId="0" borderId="9" xfId="3" applyFont="1" applyBorder="1" applyProtection="1">
      <alignment vertical="center"/>
    </xf>
    <xf numFmtId="0" fontId="4" fillId="0" borderId="15" xfId="3" applyFont="1" applyBorder="1" applyProtection="1">
      <alignment vertical="center"/>
    </xf>
    <xf numFmtId="49" fontId="4" fillId="0" borderId="0" xfId="0" applyNumberFormat="1" applyFont="1" applyAlignment="1" applyProtection="1">
      <alignment horizontal="left" vertical="center"/>
    </xf>
    <xf numFmtId="49" fontId="4" fillId="0" borderId="0" xfId="0" applyNumberFormat="1" applyFont="1" applyProtection="1">
      <alignment vertical="center"/>
    </xf>
    <xf numFmtId="176" fontId="4" fillId="0" borderId="0" xfId="0" applyNumberFormat="1" applyFont="1" applyAlignment="1" applyProtection="1">
      <alignment horizontal="left" vertical="center"/>
    </xf>
    <xf numFmtId="176" fontId="24" fillId="0" borderId="0" xfId="0" applyNumberFormat="1" applyFont="1" applyAlignment="1" applyProtection="1">
      <alignment horizontal="left" vertical="top" wrapText="1"/>
    </xf>
    <xf numFmtId="0" fontId="24" fillId="0" borderId="0" xfId="3" applyFont="1" applyProtection="1">
      <alignment vertical="center"/>
    </xf>
    <xf numFmtId="38" fontId="4" fillId="0" borderId="0" xfId="0" applyNumberFormat="1" applyFont="1" applyProtection="1">
      <alignment vertical="center"/>
    </xf>
    <xf numFmtId="176" fontId="4" fillId="0" borderId="0" xfId="0" applyNumberFormat="1" applyFont="1" applyProtection="1">
      <alignment vertical="center"/>
    </xf>
    <xf numFmtId="177" fontId="4" fillId="0" borderId="49" xfId="2" applyNumberFormat="1" applyFont="1" applyBorder="1" applyAlignment="1" applyProtection="1">
      <alignment horizontal="left" vertical="center"/>
    </xf>
    <xf numFmtId="177" fontId="4" fillId="0" borderId="37" xfId="2" applyNumberFormat="1" applyFont="1" applyBorder="1" applyAlignment="1" applyProtection="1">
      <alignment horizontal="left" vertical="center"/>
    </xf>
    <xf numFmtId="177" fontId="4" fillId="0" borderId="38" xfId="2" applyNumberFormat="1" applyFont="1" applyBorder="1" applyAlignment="1" applyProtection="1">
      <alignment horizontal="left" vertical="center"/>
    </xf>
    <xf numFmtId="177" fontId="4" fillId="0" borderId="0" xfId="2" applyNumberFormat="1" applyFont="1" applyAlignment="1" applyProtection="1">
      <alignment horizontal="right" vertical="center"/>
    </xf>
    <xf numFmtId="177" fontId="4" fillId="0" borderId="50" xfId="2" applyNumberFormat="1" applyFont="1" applyBorder="1" applyAlignment="1" applyProtection="1">
      <alignment horizontal="left" vertical="center"/>
    </xf>
    <xf numFmtId="177" fontId="4" fillId="0" borderId="4" xfId="2" applyNumberFormat="1" applyFont="1" applyBorder="1" applyAlignment="1" applyProtection="1">
      <alignment horizontal="left" vertical="center"/>
    </xf>
    <xf numFmtId="177" fontId="4" fillId="0" borderId="30" xfId="2" applyNumberFormat="1" applyFont="1" applyBorder="1" applyAlignment="1" applyProtection="1">
      <alignment horizontal="left" vertical="center"/>
    </xf>
    <xf numFmtId="38" fontId="4" fillId="0" borderId="50" xfId="2" applyNumberFormat="1" applyFont="1" applyBorder="1" applyAlignment="1" applyProtection="1">
      <alignment horizontal="right" vertical="center"/>
    </xf>
    <xf numFmtId="38" fontId="4" fillId="0" borderId="4" xfId="2" applyNumberFormat="1" applyFont="1" applyBorder="1" applyAlignment="1" applyProtection="1">
      <alignment horizontal="right" vertical="center"/>
    </xf>
    <xf numFmtId="38" fontId="4" fillId="0" borderId="30" xfId="2" applyNumberFormat="1" applyFont="1" applyBorder="1" applyAlignment="1" applyProtection="1">
      <alignment horizontal="right" vertical="center"/>
    </xf>
    <xf numFmtId="177" fontId="4" fillId="0" borderId="51" xfId="2" applyNumberFormat="1" applyFont="1" applyBorder="1" applyAlignment="1" applyProtection="1">
      <alignment horizontal="left" vertical="center"/>
    </xf>
    <xf numFmtId="177" fontId="4" fillId="0" borderId="7" xfId="2" applyNumberFormat="1" applyFont="1" applyBorder="1" applyAlignment="1" applyProtection="1">
      <alignment horizontal="left" vertical="center"/>
    </xf>
    <xf numFmtId="177" fontId="4" fillId="0" borderId="31" xfId="2" applyNumberFormat="1" applyFont="1" applyBorder="1" applyAlignment="1" applyProtection="1">
      <alignment horizontal="left" vertical="center"/>
    </xf>
    <xf numFmtId="0" fontId="15" fillId="0" borderId="12" xfId="0" applyFont="1" applyBorder="1" applyAlignment="1" applyProtection="1">
      <alignment vertical="top"/>
    </xf>
    <xf numFmtId="0" fontId="4" fillId="0" borderId="0" xfId="0" applyFont="1" applyAlignment="1" applyProtection="1">
      <alignment horizontal="left" vertical="center"/>
    </xf>
    <xf numFmtId="49" fontId="4" fillId="0" borderId="0" xfId="0" applyNumberFormat="1" applyFont="1" applyAlignment="1" applyProtection="1">
      <alignment horizontal="right" vertical="center"/>
    </xf>
    <xf numFmtId="0" fontId="22" fillId="0" borderId="0" xfId="0" applyFont="1" applyAlignment="1" applyProtection="1">
      <alignment horizontal="left" vertical="top" wrapText="1"/>
    </xf>
    <xf numFmtId="0" fontId="15" fillId="0" borderId="0" xfId="0" applyFont="1" applyAlignment="1" applyProtection="1">
      <alignment horizontal="left" vertical="top" wrapText="1"/>
    </xf>
    <xf numFmtId="0" fontId="17" fillId="0" borderId="23" xfId="0" applyFont="1" applyBorder="1" applyProtection="1">
      <alignment vertical="center"/>
    </xf>
    <xf numFmtId="0" fontId="4" fillId="0" borderId="35"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2" xfId="0" applyFont="1" applyBorder="1" applyAlignment="1" applyProtection="1">
      <alignment horizontal="center" vertical="center"/>
    </xf>
    <xf numFmtId="0" fontId="4" fillId="0" borderId="24" xfId="0" applyFont="1" applyBorder="1" applyAlignment="1" applyProtection="1">
      <alignment horizontal="center" vertical="center"/>
    </xf>
    <xf numFmtId="177" fontId="4" fillId="0" borderId="17" xfId="0" applyNumberFormat="1" applyFont="1" applyBorder="1" applyAlignment="1" applyProtection="1">
      <alignment horizontal="left" vertical="center"/>
    </xf>
    <xf numFmtId="177" fontId="4" fillId="0" borderId="1" xfId="0" applyNumberFormat="1" applyFont="1" applyBorder="1" applyAlignment="1" applyProtection="1">
      <alignment horizontal="left" vertical="center"/>
    </xf>
    <xf numFmtId="177" fontId="4" fillId="0" borderId="2" xfId="0" applyNumberFormat="1" applyFont="1" applyBorder="1" applyAlignment="1" applyProtection="1">
      <alignment horizontal="left" vertical="center"/>
    </xf>
    <xf numFmtId="179" fontId="4" fillId="0" borderId="23" xfId="0" applyNumberFormat="1" applyFont="1" applyBorder="1" applyProtection="1">
      <alignment vertical="center"/>
    </xf>
    <xf numFmtId="182" fontId="4" fillId="0" borderId="28" xfId="0" applyNumberFormat="1" applyFont="1" applyBorder="1" applyProtection="1">
      <alignment vertical="center"/>
    </xf>
    <xf numFmtId="0" fontId="4" fillId="0" borderId="36" xfId="3" applyFont="1" applyBorder="1" applyAlignment="1" applyProtection="1">
      <alignment horizontal="left" vertical="center"/>
    </xf>
    <xf numFmtId="0" fontId="4" fillId="0" borderId="37" xfId="3" applyFont="1" applyBorder="1" applyAlignment="1" applyProtection="1">
      <alignment horizontal="left" vertical="center"/>
    </xf>
    <xf numFmtId="0" fontId="4" fillId="0" borderId="38" xfId="3" applyFont="1" applyBorder="1" applyAlignment="1" applyProtection="1">
      <alignment horizontal="left" vertical="center"/>
    </xf>
    <xf numFmtId="182" fontId="4" fillId="0" borderId="29" xfId="0" applyNumberFormat="1" applyFont="1" applyBorder="1" applyProtection="1">
      <alignment vertical="center"/>
    </xf>
    <xf numFmtId="0" fontId="4" fillId="0" borderId="3" xfId="3" applyFont="1" applyBorder="1" applyAlignment="1" applyProtection="1">
      <alignment horizontal="left" vertical="center"/>
    </xf>
    <xf numFmtId="0" fontId="4" fillId="0" borderId="4" xfId="3" applyFont="1" applyBorder="1" applyAlignment="1" applyProtection="1">
      <alignment horizontal="left" vertical="center"/>
    </xf>
    <xf numFmtId="0" fontId="4" fillId="0" borderId="30" xfId="3" applyFont="1" applyBorder="1" applyAlignment="1" applyProtection="1">
      <alignment horizontal="left" vertical="center"/>
    </xf>
    <xf numFmtId="182" fontId="4" fillId="0" borderId="5" xfId="0" applyNumberFormat="1" applyFont="1" applyBorder="1" applyProtection="1">
      <alignment vertical="center"/>
    </xf>
    <xf numFmtId="182" fontId="4" fillId="0" borderId="22" xfId="0" applyNumberFormat="1" applyFont="1" applyBorder="1" applyProtection="1">
      <alignment vertical="center"/>
    </xf>
    <xf numFmtId="182" fontId="4" fillId="0" borderId="4" xfId="0" applyNumberFormat="1" applyFont="1" applyBorder="1" applyProtection="1">
      <alignment vertical="center"/>
    </xf>
    <xf numFmtId="182" fontId="4" fillId="0" borderId="25" xfId="0" applyNumberFormat="1" applyFont="1" applyBorder="1" applyProtection="1">
      <alignment vertical="center"/>
    </xf>
    <xf numFmtId="0" fontId="4" fillId="0" borderId="6" xfId="3" applyFont="1" applyBorder="1" applyAlignment="1" applyProtection="1">
      <alignment horizontal="left" vertical="center"/>
    </xf>
    <xf numFmtId="0" fontId="4" fillId="0" borderId="7" xfId="3" applyFont="1" applyBorder="1" applyAlignment="1" applyProtection="1">
      <alignment horizontal="left" vertical="center"/>
    </xf>
    <xf numFmtId="0" fontId="4" fillId="0" borderId="31" xfId="3" applyFont="1" applyBorder="1" applyAlignment="1" applyProtection="1">
      <alignment horizontal="left" vertical="center"/>
    </xf>
    <xf numFmtId="0" fontId="24" fillId="0" borderId="0" xfId="0" applyFont="1" applyAlignment="1" applyProtection="1">
      <alignment horizontal="right" vertical="top"/>
    </xf>
    <xf numFmtId="0" fontId="24" fillId="0" borderId="0" xfId="0" applyFont="1" applyAlignment="1" applyProtection="1">
      <alignment horizontal="left" vertical="top"/>
    </xf>
    <xf numFmtId="0" fontId="4" fillId="0" borderId="0" xfId="0" applyFont="1" applyAlignment="1" applyProtection="1">
      <alignment horizontal="right" vertical="top"/>
    </xf>
    <xf numFmtId="0" fontId="4" fillId="0" borderId="16" xfId="2" applyFont="1" applyBorder="1" applyProtection="1">
      <alignment vertical="center"/>
    </xf>
    <xf numFmtId="0" fontId="15" fillId="0" borderId="0" xfId="3" applyFont="1" applyAlignment="1" applyProtection="1">
      <alignment horizontal="left" vertical="center" wrapText="1"/>
    </xf>
    <xf numFmtId="0" fontId="15" fillId="0" borderId="9" xfId="3" applyFont="1" applyBorder="1" applyAlignment="1" applyProtection="1">
      <alignment horizontal="left" vertical="center" wrapText="1"/>
    </xf>
    <xf numFmtId="0" fontId="19" fillId="0" borderId="35" xfId="3" applyFont="1" applyBorder="1" applyAlignment="1" applyProtection="1">
      <alignment horizontal="left" vertical="center" wrapText="1"/>
    </xf>
    <xf numFmtId="0" fontId="19" fillId="0" borderId="1" xfId="3" applyFont="1" applyBorder="1" applyAlignment="1" applyProtection="1">
      <alignment horizontal="left" vertical="center" wrapText="1"/>
    </xf>
    <xf numFmtId="0" fontId="19" fillId="0" borderId="2" xfId="3" applyFont="1" applyBorder="1" applyAlignment="1" applyProtection="1">
      <alignment horizontal="left" vertical="center" wrapText="1"/>
    </xf>
    <xf numFmtId="0" fontId="19" fillId="0" borderId="43" xfId="3" applyFont="1" applyBorder="1" applyAlignment="1" applyProtection="1">
      <alignment horizontal="center" vertical="center" wrapText="1"/>
    </xf>
    <xf numFmtId="0" fontId="19" fillId="0" borderId="17" xfId="3" applyFont="1" applyBorder="1" applyAlignment="1" applyProtection="1">
      <alignment horizontal="left" vertical="center" wrapText="1"/>
    </xf>
    <xf numFmtId="0" fontId="19" fillId="0" borderId="18" xfId="3" applyFont="1" applyBorder="1" applyAlignment="1" applyProtection="1">
      <alignment horizontal="left" vertical="center" wrapText="1"/>
    </xf>
    <xf numFmtId="179" fontId="4" fillId="0" borderId="48" xfId="0" applyNumberFormat="1" applyFont="1" applyBorder="1" applyProtection="1">
      <alignment vertical="center"/>
    </xf>
    <xf numFmtId="0" fontId="19" fillId="0" borderId="36" xfId="3" applyFont="1" applyBorder="1" applyAlignment="1" applyProtection="1">
      <alignment horizontal="left" vertical="center" wrapText="1"/>
    </xf>
    <xf numFmtId="0" fontId="19" fillId="0" borderId="37" xfId="3" applyFont="1" applyBorder="1" applyAlignment="1" applyProtection="1">
      <alignment horizontal="left" vertical="center" wrapText="1"/>
    </xf>
    <xf numFmtId="0" fontId="19" fillId="0" borderId="38" xfId="3" applyFont="1" applyBorder="1" applyAlignment="1" applyProtection="1">
      <alignment horizontal="left" vertical="center" wrapText="1"/>
    </xf>
    <xf numFmtId="179" fontId="4" fillId="0" borderId="29" xfId="0" applyNumberFormat="1" applyFont="1" applyBorder="1" applyProtection="1">
      <alignment vertical="center"/>
    </xf>
    <xf numFmtId="0" fontId="19" fillId="0" borderId="3" xfId="3" applyFont="1" applyBorder="1" applyAlignment="1" applyProtection="1">
      <alignment horizontal="left" vertical="center" wrapText="1"/>
    </xf>
    <xf numFmtId="0" fontId="19" fillId="0" borderId="4" xfId="3" applyFont="1" applyBorder="1" applyAlignment="1" applyProtection="1">
      <alignment horizontal="left" vertical="center" wrapText="1"/>
    </xf>
    <xf numFmtId="0" fontId="19" fillId="0" borderId="30" xfId="3" applyFont="1" applyBorder="1" applyAlignment="1" applyProtection="1">
      <alignment horizontal="left" vertical="center" wrapText="1"/>
    </xf>
    <xf numFmtId="179" fontId="4" fillId="0" borderId="25" xfId="0" applyNumberFormat="1" applyFont="1" applyBorder="1" applyProtection="1">
      <alignment vertical="center"/>
    </xf>
    <xf numFmtId="0" fontId="19" fillId="0" borderId="6" xfId="3" applyFont="1" applyBorder="1" applyAlignment="1" applyProtection="1">
      <alignment horizontal="left" vertical="center" wrapText="1"/>
    </xf>
    <xf numFmtId="0" fontId="19" fillId="0" borderId="7" xfId="3" applyFont="1" applyBorder="1" applyAlignment="1" applyProtection="1">
      <alignment horizontal="left" vertical="center" wrapText="1"/>
    </xf>
    <xf numFmtId="0" fontId="19" fillId="0" borderId="31" xfId="3" applyFont="1" applyBorder="1" applyAlignment="1" applyProtection="1">
      <alignment horizontal="left" vertical="center" wrapText="1"/>
    </xf>
    <xf numFmtId="49" fontId="17" fillId="0" borderId="12" xfId="0" applyNumberFormat="1" applyFont="1" applyBorder="1" applyAlignment="1" applyProtection="1">
      <alignment horizontal="left" vertical="center" indent="1"/>
    </xf>
    <xf numFmtId="49" fontId="4" fillId="0" borderId="0" xfId="3" applyNumberFormat="1" applyFont="1" applyProtection="1">
      <alignment vertical="center"/>
    </xf>
    <xf numFmtId="177" fontId="4" fillId="0" borderId="0" xfId="3" applyNumberFormat="1" applyFont="1" applyProtection="1">
      <alignment vertical="center"/>
    </xf>
    <xf numFmtId="184" fontId="4" fillId="0" borderId="0" xfId="3" applyNumberFormat="1" applyFont="1" applyProtection="1">
      <alignment vertical="center"/>
    </xf>
    <xf numFmtId="38" fontId="4" fillId="0" borderId="0" xfId="3" applyNumberFormat="1" applyFont="1" applyProtection="1">
      <alignment vertical="center"/>
    </xf>
    <xf numFmtId="14" fontId="4" fillId="0" borderId="0" xfId="3" applyNumberFormat="1" applyFont="1" applyProtection="1">
      <alignment vertical="center"/>
    </xf>
    <xf numFmtId="49" fontId="17" fillId="0" borderId="0" xfId="0" applyNumberFormat="1" applyFont="1" applyProtection="1">
      <alignment vertical="center"/>
    </xf>
    <xf numFmtId="0" fontId="17" fillId="0" borderId="12" xfId="0" applyFont="1" applyBorder="1" applyProtection="1">
      <alignment vertical="center"/>
    </xf>
    <xf numFmtId="49" fontId="17" fillId="0" borderId="12" xfId="0" applyNumberFormat="1" applyFont="1" applyBorder="1" applyProtection="1">
      <alignment vertical="center"/>
    </xf>
    <xf numFmtId="176" fontId="4" fillId="0" borderId="12" xfId="0" applyNumberFormat="1" applyFont="1" applyBorder="1" applyProtection="1">
      <alignment vertical="center"/>
    </xf>
    <xf numFmtId="49" fontId="4" fillId="0" borderId="12" xfId="0" applyNumberFormat="1" applyFont="1" applyBorder="1" applyProtection="1">
      <alignment vertical="center"/>
    </xf>
    <xf numFmtId="177" fontId="4" fillId="0" borderId="12" xfId="0" applyNumberFormat="1" applyFont="1" applyBorder="1" applyProtection="1">
      <alignment vertical="center"/>
    </xf>
    <xf numFmtId="38" fontId="4" fillId="0" borderId="12" xfId="0" applyNumberFormat="1" applyFont="1" applyBorder="1" applyProtection="1">
      <alignment vertical="center"/>
    </xf>
    <xf numFmtId="184" fontId="4" fillId="0" borderId="12" xfId="0" applyNumberFormat="1" applyFont="1" applyBorder="1" applyProtection="1">
      <alignment vertical="center"/>
    </xf>
    <xf numFmtId="14" fontId="4" fillId="0" borderId="12" xfId="0" applyNumberFormat="1" applyFont="1" applyBorder="1" applyProtection="1">
      <alignment vertical="center"/>
    </xf>
    <xf numFmtId="177" fontId="4" fillId="0" borderId="0" xfId="0" applyNumberFormat="1" applyFont="1" applyProtection="1">
      <alignment vertical="center"/>
    </xf>
    <xf numFmtId="184" fontId="4" fillId="0" borderId="0" xfId="0" applyNumberFormat="1" applyFont="1" applyProtection="1">
      <alignment vertical="center"/>
    </xf>
    <xf numFmtId="14" fontId="4" fillId="0" borderId="0" xfId="0" applyNumberFormat="1" applyFont="1" applyProtection="1">
      <alignment vertical="center"/>
    </xf>
    <xf numFmtId="0" fontId="22" fillId="0" borderId="9" xfId="0" applyFont="1" applyBorder="1" applyAlignment="1" applyProtection="1">
      <alignment horizontal="left" vertical="center" wrapText="1"/>
    </xf>
    <xf numFmtId="49" fontId="22" fillId="0" borderId="9" xfId="0" applyNumberFormat="1" applyFont="1" applyBorder="1" applyAlignment="1" applyProtection="1">
      <alignment horizontal="left" vertical="center" wrapText="1"/>
    </xf>
    <xf numFmtId="38" fontId="22" fillId="0" borderId="9" xfId="0" applyNumberFormat="1" applyFont="1" applyBorder="1" applyAlignment="1" applyProtection="1">
      <alignment horizontal="left" vertical="center" wrapText="1"/>
    </xf>
    <xf numFmtId="14" fontId="22" fillId="0" borderId="9" xfId="0" applyNumberFormat="1" applyFont="1" applyBorder="1" applyAlignment="1" applyProtection="1">
      <alignment horizontal="left" vertical="center" wrapText="1"/>
    </xf>
    <xf numFmtId="0" fontId="4" fillId="0" borderId="35" xfId="3" applyFont="1" applyBorder="1" applyProtection="1">
      <alignment vertical="center"/>
    </xf>
    <xf numFmtId="49" fontId="19" fillId="0" borderId="42" xfId="0" applyNumberFormat="1" applyFont="1" applyBorder="1" applyAlignment="1" applyProtection="1">
      <alignment horizontal="left" vertical="center" wrapText="1"/>
    </xf>
    <xf numFmtId="0" fontId="19" fillId="0" borderId="42" xfId="0" applyFont="1" applyBorder="1" applyAlignment="1" applyProtection="1">
      <alignment horizontal="left" vertical="center" wrapText="1"/>
    </xf>
    <xf numFmtId="49" fontId="19" fillId="0" borderId="17" xfId="0" applyNumberFormat="1" applyFont="1" applyBorder="1" applyAlignment="1" applyProtection="1">
      <alignment horizontal="left" vertical="center" wrapText="1"/>
    </xf>
    <xf numFmtId="0" fontId="19" fillId="0" borderId="1" xfId="0" applyFont="1" applyBorder="1" applyAlignment="1" applyProtection="1">
      <alignment horizontal="left" vertical="center" wrapText="1"/>
    </xf>
    <xf numFmtId="49" fontId="19" fillId="0" borderId="42" xfId="0" applyNumberFormat="1" applyFont="1" applyBorder="1" applyAlignment="1" applyProtection="1">
      <alignment horizontal="center" vertical="center" wrapText="1"/>
    </xf>
    <xf numFmtId="0" fontId="19" fillId="0" borderId="18" xfId="0" applyFont="1" applyBorder="1" applyAlignment="1" applyProtection="1">
      <alignment horizontal="left" vertical="center" wrapText="1"/>
    </xf>
    <xf numFmtId="38" fontId="19" fillId="0" borderId="17" xfId="0" applyNumberFormat="1" applyFont="1" applyBorder="1" applyAlignment="1" applyProtection="1">
      <alignment horizontal="center" vertical="center"/>
    </xf>
    <xf numFmtId="38" fontId="19" fillId="0" borderId="1" xfId="0" applyNumberFormat="1" applyFont="1" applyBorder="1" applyAlignment="1" applyProtection="1">
      <alignment horizontal="center" vertical="center"/>
    </xf>
    <xf numFmtId="0" fontId="19" fillId="0" borderId="18" xfId="0" applyFont="1" applyBorder="1" applyAlignment="1" applyProtection="1">
      <alignment horizontal="center" vertical="center"/>
    </xf>
    <xf numFmtId="14" fontId="19" fillId="0" borderId="17" xfId="3" applyNumberFormat="1" applyFont="1" applyBorder="1" applyAlignment="1" applyProtection="1">
      <alignment horizontal="left" vertical="center" wrapText="1"/>
    </xf>
    <xf numFmtId="14" fontId="19" fillId="0" borderId="41" xfId="3" applyNumberFormat="1" applyFont="1" applyBorder="1" applyAlignment="1" applyProtection="1">
      <alignment horizontal="left" vertical="center" wrapText="1"/>
    </xf>
    <xf numFmtId="179" fontId="4" fillId="0" borderId="28" xfId="0" applyNumberFormat="1" applyFont="1" applyBorder="1" applyProtection="1">
      <alignment vertical="center"/>
    </xf>
    <xf numFmtId="14" fontId="4" fillId="0" borderId="16" xfId="3" applyNumberFormat="1" applyFont="1" applyBorder="1" applyProtection="1">
      <alignment vertical="center"/>
    </xf>
    <xf numFmtId="179" fontId="4" fillId="0" borderId="44" xfId="0" applyNumberFormat="1" applyFont="1" applyBorder="1" applyProtection="1">
      <alignment vertical="center"/>
    </xf>
    <xf numFmtId="0" fontId="4" fillId="0" borderId="12" xfId="3" applyFont="1" applyBorder="1" applyProtection="1">
      <alignment vertical="center"/>
    </xf>
    <xf numFmtId="0" fontId="4" fillId="0" borderId="13" xfId="3" applyFont="1" applyBorder="1" applyProtection="1">
      <alignment vertical="center"/>
    </xf>
    <xf numFmtId="0" fontId="4" fillId="0" borderId="10" xfId="3" applyFont="1" applyBorder="1" applyProtection="1">
      <alignment vertical="center"/>
    </xf>
    <xf numFmtId="49" fontId="4" fillId="0" borderId="0" xfId="0" applyNumberFormat="1" applyFont="1" applyAlignment="1" applyProtection="1">
      <alignment vertical="top"/>
    </xf>
    <xf numFmtId="180" fontId="17" fillId="0" borderId="13" xfId="0" applyNumberFormat="1" applyFont="1" applyBorder="1" applyProtection="1">
      <alignment vertical="center"/>
    </xf>
    <xf numFmtId="49" fontId="4" fillId="0" borderId="9" xfId="3" applyNumberFormat="1" applyFont="1" applyBorder="1" applyProtection="1">
      <alignment vertical="center"/>
    </xf>
    <xf numFmtId="49" fontId="4" fillId="0" borderId="12" xfId="3" applyNumberFormat="1" applyFont="1" applyBorder="1" applyProtection="1">
      <alignment vertical="center"/>
    </xf>
    <xf numFmtId="0" fontId="4" fillId="0" borderId="14" xfId="3" applyFont="1" applyBorder="1" applyProtection="1">
      <alignment vertical="center"/>
    </xf>
    <xf numFmtId="0" fontId="23" fillId="0" borderId="9" xfId="0" applyFont="1" applyBorder="1" applyAlignment="1" applyProtection="1">
      <alignment horizontal="left" vertical="center" wrapText="1"/>
    </xf>
    <xf numFmtId="49" fontId="23" fillId="0" borderId="9" xfId="0" applyNumberFormat="1" applyFont="1" applyBorder="1" applyAlignment="1" applyProtection="1">
      <alignment horizontal="left" vertical="center" wrapText="1"/>
    </xf>
    <xf numFmtId="0" fontId="4" fillId="0" borderId="43" xfId="3" applyFont="1" applyBorder="1" applyProtection="1">
      <alignment vertical="center"/>
    </xf>
    <xf numFmtId="49" fontId="19" fillId="0" borderId="1" xfId="0" applyNumberFormat="1" applyFont="1" applyBorder="1" applyAlignment="1" applyProtection="1">
      <alignment horizontal="left" vertical="center"/>
    </xf>
    <xf numFmtId="49" fontId="19" fillId="0" borderId="18" xfId="0" applyNumberFormat="1" applyFont="1" applyBorder="1" applyAlignment="1" applyProtection="1">
      <alignment horizontal="left" vertical="center"/>
    </xf>
    <xf numFmtId="49" fontId="19" fillId="0" borderId="17" xfId="0" applyNumberFormat="1" applyFont="1" applyBorder="1" applyProtection="1">
      <alignment vertical="center"/>
    </xf>
    <xf numFmtId="49" fontId="19" fillId="0" borderId="1" xfId="0" applyNumberFormat="1" applyFont="1" applyBorder="1" applyProtection="1">
      <alignment vertical="center"/>
    </xf>
    <xf numFmtId="49" fontId="19" fillId="0" borderId="18" xfId="0" applyNumberFormat="1" applyFont="1" applyBorder="1" applyProtection="1">
      <alignment vertical="center"/>
    </xf>
    <xf numFmtId="49" fontId="19" fillId="0" borderId="41" xfId="0" applyNumberFormat="1" applyFont="1" applyBorder="1" applyAlignment="1" applyProtection="1">
      <alignment vertical="center" wrapText="1"/>
    </xf>
    <xf numFmtId="179" fontId="4" fillId="0" borderId="47" xfId="0" applyNumberFormat="1" applyFont="1" applyBorder="1" applyProtection="1">
      <alignment vertical="center"/>
    </xf>
    <xf numFmtId="177" fontId="4" fillId="0" borderId="9" xfId="0" applyNumberFormat="1" applyFont="1" applyBorder="1" applyProtection="1">
      <alignment vertical="center"/>
    </xf>
    <xf numFmtId="184" fontId="4" fillId="0" borderId="9" xfId="0" applyNumberFormat="1" applyFont="1" applyBorder="1" applyProtection="1">
      <alignment vertical="center"/>
    </xf>
    <xf numFmtId="184" fontId="4" fillId="0" borderId="9" xfId="0" applyNumberFormat="1" applyFont="1" applyBorder="1" applyAlignment="1" applyProtection="1">
      <alignment vertical="top"/>
    </xf>
    <xf numFmtId="177" fontId="4" fillId="0" borderId="9" xfId="0" applyNumberFormat="1" applyFont="1" applyBorder="1" applyAlignment="1" applyProtection="1">
      <alignment vertical="top"/>
    </xf>
    <xf numFmtId="49" fontId="4" fillId="0" borderId="9" xfId="0" applyNumberFormat="1" applyFont="1" applyBorder="1" applyAlignment="1" applyProtection="1">
      <alignment vertical="top"/>
    </xf>
    <xf numFmtId="14" fontId="4" fillId="0" borderId="0" xfId="0" applyNumberFormat="1" applyFont="1" applyAlignment="1" applyProtection="1">
      <alignment vertical="top"/>
    </xf>
    <xf numFmtId="181" fontId="4" fillId="0" borderId="0" xfId="3" applyNumberFormat="1" applyFont="1" applyProtection="1">
      <alignment vertical="center"/>
    </xf>
    <xf numFmtId="0" fontId="19" fillId="0" borderId="0" xfId="0" applyFont="1" applyAlignment="1" applyProtection="1">
      <alignment horizontal="left" vertical="center"/>
    </xf>
    <xf numFmtId="0" fontId="20" fillId="0" borderId="0" xfId="0" applyFont="1" applyAlignment="1" applyProtection="1">
      <alignment vertical="top"/>
    </xf>
    <xf numFmtId="0" fontId="21" fillId="0" borderId="0" xfId="0" applyFont="1" applyProtection="1">
      <alignment vertical="center"/>
    </xf>
    <xf numFmtId="178" fontId="7" fillId="0" borderId="0" xfId="2" applyNumberFormat="1" applyFont="1" applyAlignment="1" applyProtection="1">
      <alignment vertical="top"/>
    </xf>
    <xf numFmtId="0" fontId="21" fillId="0" borderId="0" xfId="0" applyFont="1" applyAlignment="1" applyProtection="1">
      <alignment horizontal="left" vertical="center"/>
    </xf>
    <xf numFmtId="0" fontId="20" fillId="0" borderId="0" xfId="0" applyFont="1" applyProtection="1">
      <alignment vertical="center"/>
    </xf>
    <xf numFmtId="0" fontId="4" fillId="0" borderId="0" xfId="0" applyFont="1" applyAlignment="1" applyProtection="1">
      <alignment vertical="top" wrapText="1"/>
    </xf>
    <xf numFmtId="14" fontId="19" fillId="0" borderId="0" xfId="0" applyNumberFormat="1" applyFont="1" applyAlignment="1" applyProtection="1">
      <alignment horizontal="left" vertical="center"/>
    </xf>
    <xf numFmtId="0" fontId="15" fillId="0" borderId="0" xfId="0" applyFont="1" applyAlignment="1" applyProtection="1">
      <alignment horizontal="right" vertical="top"/>
    </xf>
    <xf numFmtId="0" fontId="19" fillId="0" borderId="0" xfId="0" applyFont="1" applyProtection="1">
      <alignment vertical="center"/>
    </xf>
    <xf numFmtId="0" fontId="4" fillId="0" borderId="26" xfId="0" applyFont="1" applyBorder="1" applyAlignment="1" applyProtection="1">
      <alignment horizontal="center" vertical="center" textRotation="255"/>
    </xf>
    <xf numFmtId="0" fontId="4" fillId="0" borderId="26" xfId="0" applyFont="1" applyBorder="1" applyAlignment="1" applyProtection="1">
      <alignment horizontal="left" vertical="center"/>
    </xf>
    <xf numFmtId="0" fontId="4" fillId="0" borderId="26" xfId="0" applyFont="1" applyBorder="1" applyAlignment="1" applyProtection="1">
      <alignment horizontal="left" vertical="center" wrapText="1"/>
    </xf>
    <xf numFmtId="0" fontId="19" fillId="0" borderId="26" xfId="0" applyFont="1" applyBorder="1" applyAlignment="1" applyProtection="1">
      <alignment horizontal="left" vertical="center" wrapText="1"/>
    </xf>
    <xf numFmtId="0" fontId="19" fillId="0" borderId="26" xfId="0" applyFont="1" applyBorder="1" applyAlignment="1" applyProtection="1">
      <alignment horizontal="left" vertical="center"/>
    </xf>
    <xf numFmtId="0" fontId="19" fillId="0" borderId="27" xfId="0" applyFont="1" applyBorder="1" applyProtection="1">
      <alignment vertical="center"/>
    </xf>
    <xf numFmtId="0" fontId="19" fillId="0" borderId="16" xfId="0" applyFont="1" applyBorder="1" applyProtection="1">
      <alignment vertical="center"/>
    </xf>
    <xf numFmtId="0" fontId="19" fillId="0" borderId="30" xfId="0" applyFont="1" applyBorder="1" applyProtection="1">
      <alignment vertical="center"/>
    </xf>
    <xf numFmtId="0" fontId="19" fillId="0" borderId="34" xfId="0" applyFont="1" applyBorder="1" applyProtection="1">
      <alignment vertical="center"/>
    </xf>
    <xf numFmtId="0" fontId="4" fillId="0" borderId="0" xfId="0" applyFont="1" applyAlignment="1" applyProtection="1">
      <alignment vertical="center" wrapText="1"/>
    </xf>
    <xf numFmtId="0" fontId="19" fillId="0" borderId="0" xfId="0" applyFont="1" applyAlignment="1" applyProtection="1">
      <alignment vertical="center" wrapText="1"/>
    </xf>
    <xf numFmtId="0" fontId="7" fillId="0" borderId="0" xfId="2" applyNumberFormat="1" applyFont="1" applyAlignment="1" applyProtection="1">
      <alignment horizontal="right" vertical="top"/>
    </xf>
    <xf numFmtId="0" fontId="4" fillId="0" borderId="0" xfId="7" applyNumberFormat="1" applyFont="1" applyProtection="1">
      <alignment vertical="center"/>
    </xf>
    <xf numFmtId="0" fontId="4" fillId="0" borderId="0" xfId="2" applyNumberFormat="1" applyFont="1" applyProtection="1">
      <alignment vertical="center"/>
    </xf>
    <xf numFmtId="0" fontId="4" fillId="0" borderId="0" xfId="2" applyNumberFormat="1" applyFont="1" applyAlignment="1" applyProtection="1">
      <alignment horizontal="left" vertical="center"/>
    </xf>
    <xf numFmtId="0" fontId="19" fillId="0" borderId="0" xfId="0" applyNumberFormat="1" applyFont="1" applyAlignment="1" applyProtection="1">
      <alignment horizontal="left" vertical="center"/>
    </xf>
    <xf numFmtId="0" fontId="7" fillId="0" borderId="0" xfId="2" applyNumberFormat="1" applyFont="1" applyAlignment="1" applyProtection="1">
      <alignment horizontal="right" vertical="top"/>
    </xf>
  </cellXfs>
  <cellStyles count="9">
    <cellStyle name="ハイパーリンク" xfId="1" builtinId="8"/>
    <cellStyle name="桁区切り 2" xfId="5" xr:uid="{8F48335D-1AC7-4BE8-8CD3-88C399C881DB}"/>
    <cellStyle name="桁区切り 3" xfId="8" xr:uid="{875A30E1-7901-45EB-B8C9-FD5F914B05A2}"/>
    <cellStyle name="標準" xfId="0" builtinId="0"/>
    <cellStyle name="標準 3 3" xfId="4" xr:uid="{417F22FD-7AC5-461D-929F-E05F6FF9EDDC}"/>
    <cellStyle name="標準 5" xfId="3" xr:uid="{C41E1862-BADB-41FE-82B3-55205E31E1F2}"/>
    <cellStyle name="標準 5 2" xfId="2" xr:uid="{A4248175-BF2D-4DA9-83DC-A72767600476}"/>
    <cellStyle name="標準 5 2 2" xfId="7" xr:uid="{83495D8C-EBA7-4C7D-9AB4-F7AAB06670EA}"/>
    <cellStyle name="標準 9" xfId="6" xr:uid="{8BC98166-691D-4E7D-B0E9-A2196A05CC02}"/>
  </cellStyles>
  <dxfs count="112">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CCECFF"/>
      <color rgb="FFFFCCFF"/>
      <color rgb="FFFFE1FF"/>
      <color rgb="FFFFE1FC"/>
      <color rgb="FFEEAAFC"/>
      <color rgb="FFA6A6A6"/>
      <color rgb="FFFF0000"/>
      <color rgb="FFE2EFDA"/>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6D7AC-F071-4EE5-AE1A-6DBEFB25E2E6}">
  <sheetPr codeName="Sheet2">
    <outlinePr summaryBelow="0"/>
    <pageSetUpPr fitToPage="1"/>
  </sheetPr>
  <dimension ref="A1:AA277"/>
  <sheetViews>
    <sheetView showGridLines="0" tabSelected="1" topLeftCell="B1" zoomScaleNormal="100" workbookViewId="0">
      <selection activeCell="B1" sqref="B1"/>
    </sheetView>
  </sheetViews>
  <sheetFormatPr defaultRowHeight="13.5" x14ac:dyDescent="0.15"/>
  <cols>
    <col min="1" max="1" width="16.125" style="321" hidden="1" customWidth="1"/>
    <col min="2" max="3" width="1.625" style="127" customWidth="1"/>
    <col min="4" max="4" width="5.625" style="127" customWidth="1"/>
    <col min="5" max="5" width="6.625" style="127" customWidth="1"/>
    <col min="6" max="6" width="8.5" style="127" customWidth="1"/>
    <col min="7" max="7" width="5.375" style="127" customWidth="1"/>
    <col min="8" max="8" width="1.75" style="127" customWidth="1"/>
    <col min="9" max="9" width="1.625" style="127" customWidth="1"/>
    <col min="10" max="11" width="3.625" style="127" customWidth="1"/>
    <col min="12" max="12" width="5.375" style="127" customWidth="1"/>
    <col min="13" max="13" width="16.25" style="127" customWidth="1"/>
    <col min="14" max="14" width="5.5" style="127" customWidth="1"/>
    <col min="15" max="15" width="8.125" style="127" customWidth="1"/>
    <col min="16" max="16" width="14.875" style="127" customWidth="1"/>
    <col min="17" max="17" width="7.625" style="127" customWidth="1"/>
    <col min="18" max="18" width="6.625" style="127" customWidth="1"/>
    <col min="19" max="19" width="6.875" style="127" customWidth="1"/>
    <col min="20" max="22" width="2.5" style="127" customWidth="1"/>
    <col min="23" max="23" width="5.625" style="127" customWidth="1"/>
    <col min="24" max="24" width="15.375" style="127" customWidth="1"/>
    <col min="25" max="25" width="16.625" style="127" customWidth="1"/>
    <col min="26" max="26" width="2.625" style="127" customWidth="1"/>
    <col min="27" max="27" width="3.625" style="127" customWidth="1"/>
    <col min="28" max="16384" width="9" style="127"/>
  </cols>
  <sheetData>
    <row r="1" spans="1:27" ht="30" customHeight="1" x14ac:dyDescent="0.15">
      <c r="A1" s="344" t="s">
        <v>218</v>
      </c>
      <c r="B1" s="125"/>
      <c r="C1" s="126" t="s">
        <v>91</v>
      </c>
      <c r="D1" s="126"/>
      <c r="W1" s="343" t="s">
        <v>233</v>
      </c>
      <c r="X1" s="128"/>
      <c r="Y1" s="128"/>
      <c r="Z1" s="128"/>
      <c r="AA1" s="129"/>
    </row>
    <row r="2" spans="1:27" ht="15" hidden="1" customHeight="1" x14ac:dyDescent="0.15">
      <c r="A2" s="344" t="s">
        <v>81</v>
      </c>
      <c r="B2" s="125"/>
      <c r="C2" s="130"/>
      <c r="D2" s="130"/>
      <c r="AA2" s="1"/>
    </row>
    <row r="3" spans="1:27" ht="30" customHeight="1" x14ac:dyDescent="0.15">
      <c r="A3" s="345" t="s">
        <v>234</v>
      </c>
      <c r="B3" s="131"/>
      <c r="C3" s="132" t="s">
        <v>223</v>
      </c>
      <c r="D3" s="132"/>
      <c r="E3" s="132"/>
      <c r="F3" s="132"/>
      <c r="G3" s="132"/>
      <c r="H3" s="132"/>
      <c r="I3" s="132"/>
      <c r="J3" s="132"/>
      <c r="K3" s="132"/>
      <c r="L3" s="132"/>
      <c r="M3" s="132"/>
      <c r="N3" s="132"/>
      <c r="O3" s="132"/>
      <c r="P3" s="132"/>
      <c r="Q3" s="132"/>
      <c r="R3" s="132"/>
      <c r="S3" s="132"/>
      <c r="T3" s="132"/>
      <c r="U3" s="132"/>
      <c r="V3" s="132"/>
      <c r="W3" s="132"/>
      <c r="X3" s="132"/>
      <c r="Y3" s="132"/>
      <c r="Z3" s="132"/>
    </row>
    <row r="4" spans="1:27" ht="5.25" customHeight="1" x14ac:dyDescent="0.15">
      <c r="A4" s="131"/>
      <c r="B4" s="131"/>
      <c r="C4" s="133"/>
      <c r="D4" s="134"/>
      <c r="E4" s="134"/>
      <c r="F4" s="134"/>
      <c r="G4" s="134"/>
      <c r="H4" s="134"/>
      <c r="I4" s="134"/>
      <c r="J4" s="134"/>
      <c r="K4" s="134"/>
      <c r="L4" s="134"/>
      <c r="M4" s="134"/>
      <c r="N4" s="134"/>
      <c r="O4" s="134"/>
      <c r="P4" s="134"/>
      <c r="Q4" s="134"/>
      <c r="R4" s="134"/>
      <c r="S4" s="134"/>
      <c r="T4" s="134"/>
      <c r="U4" s="134"/>
      <c r="V4" s="134"/>
      <c r="W4" s="134"/>
      <c r="X4" s="134"/>
      <c r="Y4" s="134"/>
      <c r="Z4" s="135"/>
    </row>
    <row r="5" spans="1:27" ht="15" customHeight="1" x14ac:dyDescent="0.15">
      <c r="A5" s="131"/>
      <c r="B5" s="136"/>
      <c r="C5" s="137" t="s">
        <v>224</v>
      </c>
      <c r="D5" s="138"/>
      <c r="E5" s="138"/>
      <c r="F5" s="138"/>
      <c r="G5" s="138"/>
      <c r="H5" s="138"/>
      <c r="I5" s="138"/>
      <c r="J5" s="138"/>
      <c r="K5" s="138"/>
      <c r="L5" s="138"/>
      <c r="M5" s="138"/>
      <c r="N5" s="138"/>
      <c r="O5" s="138"/>
      <c r="P5" s="138"/>
      <c r="Q5" s="138"/>
      <c r="R5" s="138"/>
      <c r="S5" s="138"/>
      <c r="T5" s="138"/>
      <c r="U5" s="138"/>
      <c r="V5" s="138"/>
      <c r="W5" s="138"/>
      <c r="X5" s="138"/>
      <c r="Y5" s="138"/>
      <c r="Z5" s="139"/>
    </row>
    <row r="6" spans="1:27" ht="15" customHeight="1" x14ac:dyDescent="0.15">
      <c r="A6" s="131"/>
      <c r="B6" s="131"/>
      <c r="C6" s="137" t="s">
        <v>22</v>
      </c>
      <c r="D6" s="138"/>
      <c r="E6" s="138"/>
      <c r="F6" s="138"/>
      <c r="G6" s="138"/>
      <c r="H6" s="138"/>
      <c r="I6" s="138"/>
      <c r="J6" s="138"/>
      <c r="K6" s="138"/>
      <c r="L6" s="138"/>
      <c r="M6" s="138"/>
      <c r="N6" s="138"/>
      <c r="O6" s="138"/>
      <c r="P6" s="138"/>
      <c r="Q6" s="138"/>
      <c r="R6" s="138"/>
      <c r="S6" s="138"/>
      <c r="T6" s="138"/>
      <c r="U6" s="138"/>
      <c r="V6" s="138"/>
      <c r="W6" s="138"/>
      <c r="X6" s="138"/>
      <c r="Y6" s="138"/>
      <c r="Z6" s="139"/>
    </row>
    <row r="7" spans="1:27" ht="15" customHeight="1" x14ac:dyDescent="0.15">
      <c r="A7" s="131"/>
      <c r="B7" s="131"/>
      <c r="C7" s="137" t="s">
        <v>23</v>
      </c>
      <c r="D7" s="138"/>
      <c r="E7" s="138"/>
      <c r="F7" s="138"/>
      <c r="G7" s="138"/>
      <c r="H7" s="138"/>
      <c r="I7" s="138"/>
      <c r="J7" s="138"/>
      <c r="K7" s="138"/>
      <c r="L7" s="138"/>
      <c r="M7" s="138"/>
      <c r="N7" s="138"/>
      <c r="O7" s="138"/>
      <c r="P7" s="138"/>
      <c r="Q7" s="138"/>
      <c r="R7" s="138"/>
      <c r="S7" s="138"/>
      <c r="T7" s="138"/>
      <c r="U7" s="138"/>
      <c r="V7" s="138"/>
      <c r="W7" s="138"/>
      <c r="X7" s="138"/>
      <c r="Y7" s="138"/>
      <c r="Z7" s="139"/>
    </row>
    <row r="8" spans="1:27" ht="15" hidden="1" customHeight="1" x14ac:dyDescent="0.15">
      <c r="A8" s="131"/>
      <c r="B8" s="131"/>
      <c r="C8" s="137"/>
      <c r="D8" s="138"/>
      <c r="E8" s="138"/>
      <c r="F8" s="138"/>
      <c r="G8" s="138"/>
      <c r="H8" s="138"/>
      <c r="I8" s="138"/>
      <c r="J8" s="138"/>
      <c r="K8" s="138"/>
      <c r="L8" s="138"/>
      <c r="M8" s="138"/>
      <c r="N8" s="138"/>
      <c r="O8" s="138"/>
      <c r="P8" s="138"/>
      <c r="Q8" s="138"/>
      <c r="R8" s="138"/>
      <c r="S8" s="138"/>
      <c r="T8" s="138"/>
      <c r="U8" s="138"/>
      <c r="V8" s="138"/>
      <c r="W8" s="138"/>
      <c r="X8" s="138"/>
      <c r="Y8" s="138"/>
      <c r="Z8" s="139"/>
    </row>
    <row r="9" spans="1:27" ht="5.25" customHeight="1" x14ac:dyDescent="0.15">
      <c r="A9" s="131"/>
      <c r="B9" s="131"/>
      <c r="C9" s="140"/>
      <c r="D9" s="141"/>
      <c r="E9" s="141"/>
      <c r="F9" s="141"/>
      <c r="G9" s="141"/>
      <c r="H9" s="141"/>
      <c r="I9" s="141"/>
      <c r="J9" s="141"/>
      <c r="K9" s="141"/>
      <c r="L9" s="141"/>
      <c r="M9" s="141"/>
      <c r="N9" s="141"/>
      <c r="O9" s="141"/>
      <c r="P9" s="141"/>
      <c r="Q9" s="141"/>
      <c r="R9" s="141"/>
      <c r="S9" s="141"/>
      <c r="T9" s="141"/>
      <c r="U9" s="141"/>
      <c r="V9" s="141"/>
      <c r="W9" s="141"/>
      <c r="X9" s="141"/>
      <c r="Y9" s="141"/>
      <c r="Z9" s="142"/>
    </row>
    <row r="10" spans="1:27" ht="27" customHeight="1" x14ac:dyDescent="0.15">
      <c r="A10" s="131"/>
      <c r="B10" s="131"/>
    </row>
    <row r="11" spans="1:27" ht="15" hidden="1" customHeight="1" x14ac:dyDescent="0.15">
      <c r="A11" s="131"/>
      <c r="B11" s="131"/>
    </row>
    <row r="12" spans="1:27" ht="15" hidden="1" customHeight="1" x14ac:dyDescent="0.15">
      <c r="A12" s="131"/>
      <c r="B12" s="131"/>
    </row>
    <row r="13" spans="1:27" ht="20.100000000000001" customHeight="1" x14ac:dyDescent="0.15">
      <c r="A13" s="143"/>
      <c r="B13" s="131"/>
      <c r="C13" s="144" t="s">
        <v>24</v>
      </c>
      <c r="D13" s="145"/>
      <c r="E13" s="145"/>
      <c r="F13" s="145"/>
      <c r="G13" s="145"/>
      <c r="H13" s="146"/>
    </row>
    <row r="14" spans="1:27" ht="15.75" customHeight="1" x14ac:dyDescent="0.15">
      <c r="A14" s="143"/>
      <c r="B14" s="131"/>
      <c r="C14" s="147"/>
      <c r="D14" s="148"/>
      <c r="E14" s="148"/>
      <c r="F14" s="148"/>
      <c r="G14" s="148"/>
      <c r="H14" s="148"/>
      <c r="I14" s="149"/>
      <c r="J14" s="149"/>
      <c r="K14" s="149"/>
      <c r="L14" s="149"/>
      <c r="M14" s="149"/>
      <c r="N14" s="149"/>
      <c r="O14" s="149"/>
      <c r="P14" s="149"/>
      <c r="Q14" s="149"/>
      <c r="R14" s="149"/>
      <c r="S14" s="149"/>
      <c r="T14" s="149"/>
      <c r="U14" s="149"/>
      <c r="V14" s="149"/>
      <c r="W14" s="149"/>
      <c r="X14" s="149"/>
      <c r="Y14" s="149"/>
      <c r="Z14" s="150"/>
    </row>
    <row r="15" spans="1:27" ht="15.75" hidden="1" customHeight="1" x14ac:dyDescent="0.15">
      <c r="A15" s="143"/>
      <c r="B15" s="131"/>
      <c r="C15" s="147"/>
      <c r="D15" s="148"/>
      <c r="E15" s="148"/>
      <c r="F15" s="148"/>
      <c r="G15" s="148"/>
      <c r="H15" s="148"/>
      <c r="I15" s="151"/>
      <c r="J15" s="151"/>
      <c r="K15" s="151"/>
      <c r="L15" s="151"/>
      <c r="M15" s="151"/>
      <c r="N15" s="151"/>
      <c r="O15" s="151"/>
      <c r="P15" s="151"/>
      <c r="Q15" s="151"/>
      <c r="R15" s="151"/>
      <c r="S15" s="151"/>
      <c r="T15" s="151"/>
      <c r="U15" s="151"/>
      <c r="V15" s="151"/>
      <c r="W15" s="151"/>
      <c r="X15" s="151"/>
      <c r="Y15" s="151"/>
      <c r="Z15" s="152"/>
    </row>
    <row r="16" spans="1:27" ht="15.75" hidden="1" customHeight="1" x14ac:dyDescent="0.15">
      <c r="A16" s="143"/>
      <c r="B16" s="131"/>
      <c r="C16" s="147"/>
      <c r="D16" s="148"/>
      <c r="E16" s="148"/>
      <c r="F16" s="148"/>
      <c r="G16" s="148"/>
      <c r="H16" s="148"/>
      <c r="I16" s="151"/>
      <c r="J16" s="151"/>
      <c r="K16" s="151"/>
      <c r="L16" s="151"/>
      <c r="M16" s="151"/>
      <c r="N16" s="151"/>
      <c r="O16" s="151"/>
      <c r="P16" s="151"/>
      <c r="Q16" s="151"/>
      <c r="R16" s="151"/>
      <c r="S16" s="151"/>
      <c r="T16" s="151"/>
      <c r="U16" s="151"/>
      <c r="V16" s="151"/>
      <c r="W16" s="151"/>
      <c r="X16" s="151"/>
      <c r="Y16" s="151"/>
      <c r="Z16" s="152"/>
    </row>
    <row r="17" spans="1:26" ht="15.75" hidden="1" customHeight="1" x14ac:dyDescent="0.15">
      <c r="A17" s="143"/>
      <c r="B17" s="131"/>
      <c r="C17" s="147"/>
      <c r="D17" s="148"/>
      <c r="E17" s="148"/>
      <c r="F17" s="148"/>
      <c r="G17" s="148"/>
      <c r="H17" s="148"/>
      <c r="I17" s="151"/>
      <c r="J17" s="151"/>
      <c r="K17" s="151"/>
      <c r="L17" s="151"/>
      <c r="M17" s="151"/>
      <c r="N17" s="151"/>
      <c r="O17" s="151"/>
      <c r="P17" s="151"/>
      <c r="Q17" s="151"/>
      <c r="R17" s="151"/>
      <c r="S17" s="151"/>
      <c r="T17" s="151"/>
      <c r="U17" s="151"/>
      <c r="V17" s="151"/>
      <c r="W17" s="151"/>
      <c r="X17" s="151"/>
      <c r="Y17" s="151"/>
      <c r="Z17" s="152"/>
    </row>
    <row r="18" spans="1:26" ht="15.75" hidden="1" customHeight="1" x14ac:dyDescent="0.15">
      <c r="A18" s="143"/>
      <c r="B18" s="131"/>
      <c r="C18" s="147"/>
      <c r="D18" s="148"/>
      <c r="E18" s="148"/>
      <c r="F18" s="148"/>
      <c r="G18" s="148"/>
      <c r="H18" s="148"/>
      <c r="I18" s="151"/>
      <c r="J18" s="151"/>
      <c r="K18" s="151"/>
      <c r="L18" s="151"/>
      <c r="M18" s="151"/>
      <c r="N18" s="151"/>
      <c r="O18" s="151"/>
      <c r="P18" s="151"/>
      <c r="Q18" s="151"/>
      <c r="R18" s="151"/>
      <c r="S18" s="151"/>
      <c r="T18" s="151"/>
      <c r="U18" s="151"/>
      <c r="V18" s="151"/>
      <c r="W18" s="151"/>
      <c r="X18" s="151"/>
      <c r="Y18" s="151"/>
      <c r="Z18" s="152"/>
    </row>
    <row r="19" spans="1:26" ht="15.75" hidden="1" customHeight="1" x14ac:dyDescent="0.15">
      <c r="A19" s="143"/>
      <c r="B19" s="131"/>
      <c r="C19" s="147"/>
      <c r="D19" s="148"/>
      <c r="E19" s="148"/>
      <c r="F19" s="148"/>
      <c r="G19" s="148"/>
      <c r="H19" s="148"/>
      <c r="I19" s="151"/>
      <c r="J19" s="151"/>
      <c r="K19" s="151"/>
      <c r="L19" s="151"/>
      <c r="M19" s="151"/>
      <c r="N19" s="151"/>
      <c r="O19" s="151"/>
      <c r="P19" s="151"/>
      <c r="Q19" s="151"/>
      <c r="R19" s="151"/>
      <c r="S19" s="151"/>
      <c r="T19" s="151"/>
      <c r="U19" s="151"/>
      <c r="V19" s="151"/>
      <c r="W19" s="151"/>
      <c r="X19" s="151"/>
      <c r="Y19" s="151"/>
      <c r="Z19" s="152"/>
    </row>
    <row r="20" spans="1:26" ht="20.100000000000001" customHeight="1" x14ac:dyDescent="0.15">
      <c r="A20" s="143">
        <f>IF(TRIM($I20)="", 1001, 0)</f>
        <v>1001</v>
      </c>
      <c r="B20" s="131"/>
      <c r="C20" s="153"/>
      <c r="D20" s="154">
        <v>1</v>
      </c>
      <c r="E20" s="127" t="s">
        <v>0</v>
      </c>
      <c r="I20" s="36"/>
      <c r="J20" s="37"/>
      <c r="K20" s="37"/>
      <c r="L20" s="37"/>
      <c r="M20" s="37"/>
      <c r="N20" s="151"/>
      <c r="O20" s="151"/>
      <c r="P20" s="151"/>
      <c r="Q20" s="151"/>
      <c r="R20" s="151"/>
      <c r="S20" s="151"/>
      <c r="T20" s="151"/>
      <c r="U20" s="151"/>
      <c r="V20" s="151"/>
      <c r="W20" s="151"/>
      <c r="X20" s="151"/>
      <c r="Y20" s="151"/>
      <c r="Z20" s="152"/>
    </row>
    <row r="21" spans="1:26" ht="20.100000000000001" customHeight="1" x14ac:dyDescent="0.15">
      <c r="A21" s="143"/>
      <c r="B21" s="131"/>
      <c r="C21" s="153"/>
      <c r="D21" s="154"/>
      <c r="E21" s="151"/>
      <c r="F21" s="151"/>
      <c r="G21" s="151"/>
      <c r="H21" s="151"/>
      <c r="I21" s="155"/>
      <c r="J21" s="156" t="s">
        <v>129</v>
      </c>
      <c r="K21" s="157"/>
      <c r="L21" s="157"/>
      <c r="M21" s="157"/>
      <c r="N21" s="157"/>
      <c r="O21" s="157"/>
      <c r="P21" s="157"/>
      <c r="Q21" s="157"/>
      <c r="R21" s="157"/>
      <c r="S21" s="157"/>
      <c r="T21" s="157"/>
      <c r="U21" s="157"/>
      <c r="V21" s="157"/>
      <c r="W21" s="157"/>
      <c r="X21" s="157"/>
      <c r="Y21" s="157"/>
      <c r="Z21" s="152"/>
    </row>
    <row r="22" spans="1:26" ht="20.100000000000001" customHeight="1" x14ac:dyDescent="0.15">
      <c r="A22" s="143">
        <f>IF(AND(TRIM($I22)&lt;&gt;"", OR(ISERROR(FIND("@"&amp;LEFT($I22,3)&amp;"@", 都道府県3))=FALSE, ISERROR(FIND("@"&amp;LEFT($I22,4)&amp;"@",都道府県4))=FALSE))=FALSE, 1001, 0)</f>
        <v>1001</v>
      </c>
      <c r="B22" s="131"/>
      <c r="C22" s="153"/>
      <c r="D22" s="154">
        <v>2</v>
      </c>
      <c r="E22" s="127" t="s">
        <v>1</v>
      </c>
      <c r="I22" s="33"/>
      <c r="J22" s="33"/>
      <c r="K22" s="33"/>
      <c r="L22" s="33"/>
      <c r="M22" s="33"/>
      <c r="N22" s="33"/>
      <c r="O22" s="33"/>
      <c r="P22" s="33"/>
      <c r="Q22" s="33"/>
      <c r="R22" s="33"/>
      <c r="S22" s="33"/>
      <c r="T22" s="33"/>
      <c r="U22" s="33"/>
      <c r="V22" s="33"/>
      <c r="W22" s="33"/>
      <c r="X22" s="33"/>
      <c r="Y22" s="33"/>
      <c r="Z22" s="152"/>
    </row>
    <row r="23" spans="1:26" ht="20.100000000000001" customHeight="1" x14ac:dyDescent="0.15">
      <c r="A23" s="143"/>
      <c r="B23" s="131"/>
      <c r="C23" s="153"/>
      <c r="D23" s="154"/>
      <c r="E23" s="151"/>
      <c r="F23" s="151"/>
      <c r="G23" s="151"/>
      <c r="H23" s="151"/>
      <c r="I23" s="158"/>
      <c r="J23" s="156" t="s">
        <v>12</v>
      </c>
      <c r="K23" s="157"/>
      <c r="L23" s="157"/>
      <c r="M23" s="157"/>
      <c r="N23" s="157"/>
      <c r="O23" s="157"/>
      <c r="P23" s="157"/>
      <c r="Q23" s="157"/>
      <c r="R23" s="157"/>
      <c r="S23" s="157"/>
      <c r="T23" s="157"/>
      <c r="U23" s="157"/>
      <c r="V23" s="157"/>
      <c r="W23" s="157"/>
      <c r="X23" s="157"/>
      <c r="Y23" s="157"/>
      <c r="Z23" s="152"/>
    </row>
    <row r="24" spans="1:26" ht="20.100000000000001" customHeight="1" x14ac:dyDescent="0.15">
      <c r="A24" s="143">
        <f>IF(TRIM($I24)="", 1001, 0)</f>
        <v>1001</v>
      </c>
      <c r="B24" s="131"/>
      <c r="C24" s="153"/>
      <c r="D24" s="154">
        <v>3</v>
      </c>
      <c r="E24" s="127" t="s">
        <v>2</v>
      </c>
      <c r="I24" s="31"/>
      <c r="J24" s="31"/>
      <c r="K24" s="31"/>
      <c r="L24" s="31"/>
      <c r="M24" s="31"/>
      <c r="N24" s="31"/>
      <c r="O24" s="31"/>
      <c r="P24" s="31"/>
      <c r="Q24" s="31"/>
      <c r="R24" s="31"/>
      <c r="S24" s="31"/>
      <c r="T24" s="31"/>
      <c r="U24" s="31"/>
      <c r="V24" s="31"/>
      <c r="W24" s="31"/>
      <c r="X24" s="31"/>
      <c r="Y24" s="31"/>
      <c r="Z24" s="152"/>
    </row>
    <row r="25" spans="1:26" ht="20.100000000000001" customHeight="1" x14ac:dyDescent="0.15">
      <c r="A25" s="143"/>
      <c r="B25" s="131"/>
      <c r="C25" s="159"/>
      <c r="D25" s="151"/>
      <c r="E25" s="151"/>
      <c r="F25" s="151"/>
      <c r="G25" s="151"/>
      <c r="H25" s="151"/>
      <c r="I25" s="155"/>
      <c r="J25" s="156" t="s">
        <v>131</v>
      </c>
      <c r="K25" s="157"/>
      <c r="L25" s="157"/>
      <c r="M25" s="157"/>
      <c r="N25" s="157"/>
      <c r="O25" s="157"/>
      <c r="P25" s="157"/>
      <c r="Q25" s="157"/>
      <c r="R25" s="157"/>
      <c r="S25" s="157"/>
      <c r="T25" s="157"/>
      <c r="U25" s="157"/>
      <c r="V25" s="157"/>
      <c r="W25" s="157"/>
      <c r="X25" s="157"/>
      <c r="Y25" s="157"/>
      <c r="Z25" s="152"/>
    </row>
    <row r="26" spans="1:26" ht="20.100000000000001" customHeight="1" x14ac:dyDescent="0.15">
      <c r="A26" s="143">
        <f>IF(TRIM($I26)="", 1001, 0)</f>
        <v>1001</v>
      </c>
      <c r="B26" s="131"/>
      <c r="C26" s="153"/>
      <c r="D26" s="154">
        <v>4</v>
      </c>
      <c r="E26" s="127" t="s">
        <v>3</v>
      </c>
      <c r="I26" s="31"/>
      <c r="J26" s="31"/>
      <c r="K26" s="31"/>
      <c r="L26" s="31"/>
      <c r="M26" s="31"/>
      <c r="N26" s="31"/>
      <c r="O26" s="31"/>
      <c r="P26" s="31"/>
      <c r="Q26" s="31"/>
      <c r="R26" s="31"/>
      <c r="S26" s="31"/>
      <c r="T26" s="31"/>
      <c r="U26" s="31"/>
      <c r="V26" s="31"/>
      <c r="W26" s="31"/>
      <c r="X26" s="31"/>
      <c r="Y26" s="31"/>
      <c r="Z26" s="152"/>
    </row>
    <row r="27" spans="1:26" ht="20.100000000000001" customHeight="1" x14ac:dyDescent="0.15">
      <c r="A27" s="143"/>
      <c r="B27" s="131"/>
      <c r="C27" s="159"/>
      <c r="D27" s="151"/>
      <c r="E27" s="151"/>
      <c r="F27" s="151"/>
      <c r="G27" s="151"/>
      <c r="H27" s="151"/>
      <c r="I27" s="155"/>
      <c r="J27" s="156" t="s">
        <v>132</v>
      </c>
      <c r="K27" s="157"/>
      <c r="L27" s="157"/>
      <c r="M27" s="157"/>
      <c r="N27" s="157"/>
      <c r="O27" s="157"/>
      <c r="P27" s="157"/>
      <c r="Q27" s="157"/>
      <c r="R27" s="157"/>
      <c r="S27" s="157"/>
      <c r="T27" s="157"/>
      <c r="U27" s="157"/>
      <c r="V27" s="157"/>
      <c r="W27" s="157"/>
      <c r="X27" s="157"/>
      <c r="Y27" s="157"/>
      <c r="Z27" s="160"/>
    </row>
    <row r="28" spans="1:26" ht="20.100000000000001" customHeight="1" x14ac:dyDescent="0.15">
      <c r="A28" s="143">
        <f>IF(TRIM($I28)="", 1001, 0)</f>
        <v>1001</v>
      </c>
      <c r="B28" s="131"/>
      <c r="C28" s="153"/>
      <c r="D28" s="154">
        <v>5</v>
      </c>
      <c r="E28" s="127" t="s">
        <v>14</v>
      </c>
      <c r="I28" s="31"/>
      <c r="J28" s="31"/>
      <c r="K28" s="31"/>
      <c r="L28" s="31"/>
      <c r="M28" s="31"/>
      <c r="N28" s="31"/>
      <c r="O28" s="31"/>
      <c r="P28" s="31"/>
      <c r="Q28" s="31"/>
      <c r="R28" s="31"/>
      <c r="S28" s="31"/>
      <c r="T28" s="31"/>
      <c r="U28" s="31"/>
      <c r="V28" s="31"/>
      <c r="W28" s="31"/>
      <c r="X28" s="31"/>
      <c r="Y28" s="31"/>
      <c r="Z28" s="152"/>
    </row>
    <row r="29" spans="1:26" ht="20.100000000000001" customHeight="1" x14ac:dyDescent="0.15">
      <c r="A29" s="143"/>
      <c r="B29" s="131"/>
      <c r="C29" s="159"/>
      <c r="D29" s="151"/>
      <c r="E29" s="151"/>
      <c r="F29" s="151"/>
      <c r="G29" s="151"/>
      <c r="H29" s="151"/>
      <c r="I29" s="155"/>
      <c r="J29" s="156" t="s">
        <v>21</v>
      </c>
      <c r="K29" s="157"/>
      <c r="L29" s="157"/>
      <c r="M29" s="157"/>
      <c r="N29" s="157"/>
      <c r="O29" s="157"/>
      <c r="P29" s="157"/>
      <c r="Q29" s="157"/>
      <c r="R29" s="157"/>
      <c r="S29" s="157"/>
      <c r="T29" s="157"/>
      <c r="U29" s="157"/>
      <c r="V29" s="157"/>
      <c r="W29" s="157"/>
      <c r="X29" s="157"/>
      <c r="Y29" s="157"/>
      <c r="Z29" s="160"/>
    </row>
    <row r="30" spans="1:26" ht="20.100000000000001" customHeight="1" x14ac:dyDescent="0.15">
      <c r="A30" s="143">
        <f>IF(TRIM($I30)="", 1001, 0)</f>
        <v>1001</v>
      </c>
      <c r="B30" s="131"/>
      <c r="C30" s="153"/>
      <c r="D30" s="154">
        <v>6</v>
      </c>
      <c r="E30" s="127" t="s">
        <v>4</v>
      </c>
      <c r="I30" s="31"/>
      <c r="J30" s="31"/>
      <c r="K30" s="31"/>
      <c r="L30" s="31"/>
      <c r="M30" s="31"/>
      <c r="N30" s="31"/>
      <c r="O30" s="31"/>
      <c r="P30" s="31"/>
      <c r="Q30" s="31"/>
      <c r="R30" s="31"/>
      <c r="S30" s="31"/>
      <c r="T30" s="31"/>
      <c r="U30" s="31"/>
      <c r="V30" s="31"/>
      <c r="W30" s="31"/>
      <c r="X30" s="31"/>
      <c r="Y30" s="31"/>
      <c r="Z30" s="152"/>
    </row>
    <row r="31" spans="1:26" ht="20.100000000000001" customHeight="1" x14ac:dyDescent="0.15">
      <c r="A31" s="143"/>
      <c r="B31" s="131"/>
      <c r="C31" s="159"/>
      <c r="D31" s="151"/>
      <c r="E31" s="151"/>
      <c r="F31" s="151"/>
      <c r="G31" s="151"/>
      <c r="H31" s="151"/>
      <c r="I31" s="155"/>
      <c r="J31" s="156" t="s">
        <v>10</v>
      </c>
      <c r="K31" s="157"/>
      <c r="L31" s="157"/>
      <c r="M31" s="157"/>
      <c r="N31" s="157"/>
      <c r="O31" s="157"/>
      <c r="P31" s="157"/>
      <c r="Q31" s="157"/>
      <c r="R31" s="157"/>
      <c r="S31" s="157"/>
      <c r="T31" s="157"/>
      <c r="U31" s="157"/>
      <c r="V31" s="157"/>
      <c r="W31" s="157"/>
      <c r="X31" s="157"/>
      <c r="Y31" s="157"/>
      <c r="Z31" s="160"/>
    </row>
    <row r="32" spans="1:26" ht="20.100000000000001" customHeight="1" x14ac:dyDescent="0.15">
      <c r="A32" s="143">
        <f>IF(TRIM($I32)="", 1001, 0)</f>
        <v>1001</v>
      </c>
      <c r="B32" s="131"/>
      <c r="C32" s="153"/>
      <c r="D32" s="154">
        <v>7</v>
      </c>
      <c r="E32" s="127" t="s">
        <v>5</v>
      </c>
      <c r="I32" s="31"/>
      <c r="J32" s="31"/>
      <c r="K32" s="31"/>
      <c r="L32" s="31"/>
      <c r="M32" s="31"/>
      <c r="N32" s="31"/>
      <c r="O32" s="31"/>
      <c r="P32" s="31"/>
      <c r="Q32" s="31"/>
      <c r="R32" s="31"/>
      <c r="S32" s="31"/>
      <c r="T32" s="31"/>
      <c r="U32" s="31"/>
      <c r="V32" s="31"/>
      <c r="W32" s="31"/>
      <c r="X32" s="31"/>
      <c r="Y32" s="31"/>
      <c r="Z32" s="152"/>
    </row>
    <row r="33" spans="1:26" ht="20.100000000000001" customHeight="1" x14ac:dyDescent="0.15">
      <c r="A33" s="143"/>
      <c r="B33" s="131"/>
      <c r="C33" s="159"/>
      <c r="D33" s="151"/>
      <c r="E33" s="151"/>
      <c r="F33" s="151"/>
      <c r="G33" s="151"/>
      <c r="H33" s="151"/>
      <c r="I33" s="155"/>
      <c r="J33" s="156" t="s">
        <v>11</v>
      </c>
      <c r="K33" s="157"/>
      <c r="L33" s="157"/>
      <c r="M33" s="157"/>
      <c r="N33" s="157"/>
      <c r="O33" s="157"/>
      <c r="P33" s="157"/>
      <c r="Q33" s="157"/>
      <c r="R33" s="157"/>
      <c r="S33" s="157"/>
      <c r="T33" s="157"/>
      <c r="U33" s="157"/>
      <c r="V33" s="157"/>
      <c r="W33" s="157"/>
      <c r="X33" s="157"/>
      <c r="Y33" s="157"/>
      <c r="Z33" s="152"/>
    </row>
    <row r="34" spans="1:26" ht="20.100000000000001" customHeight="1" x14ac:dyDescent="0.15">
      <c r="A34" s="143">
        <f>IF(NOT(AND(TRIM($I34)&lt;&gt;"",ISNUMBER(VALUE(SUBSTITUTE($I34,"-",""))))), 1001, 0)</f>
        <v>1001</v>
      </c>
      <c r="B34" s="131"/>
      <c r="C34" s="153"/>
      <c r="D34" s="154">
        <v>8</v>
      </c>
      <c r="E34" s="127" t="s">
        <v>6</v>
      </c>
      <c r="I34" s="31"/>
      <c r="J34" s="31"/>
      <c r="K34" s="31"/>
      <c r="L34" s="31"/>
      <c r="M34" s="31"/>
      <c r="N34" s="151"/>
      <c r="O34" s="151"/>
      <c r="P34" s="151"/>
      <c r="Q34" s="151"/>
      <c r="R34" s="151"/>
      <c r="S34" s="151"/>
      <c r="T34" s="151"/>
      <c r="U34" s="151"/>
      <c r="V34" s="151"/>
      <c r="W34" s="151"/>
      <c r="X34" s="151"/>
      <c r="Y34" s="151"/>
      <c r="Z34" s="152"/>
    </row>
    <row r="35" spans="1:26" ht="20.100000000000001" customHeight="1" x14ac:dyDescent="0.15">
      <c r="A35" s="143"/>
      <c r="B35" s="131"/>
      <c r="C35" s="159"/>
      <c r="D35" s="151"/>
      <c r="E35" s="151"/>
      <c r="F35" s="151"/>
      <c r="G35" s="151"/>
      <c r="H35" s="151"/>
      <c r="I35" s="155"/>
      <c r="J35" s="156" t="s">
        <v>133</v>
      </c>
      <c r="K35" s="157"/>
      <c r="L35" s="157"/>
      <c r="M35" s="157"/>
      <c r="N35" s="157"/>
      <c r="O35" s="157"/>
      <c r="P35" s="157"/>
      <c r="Q35" s="157"/>
      <c r="R35" s="157"/>
      <c r="S35" s="157"/>
      <c r="T35" s="157"/>
      <c r="U35" s="157"/>
      <c r="V35" s="157"/>
      <c r="W35" s="157"/>
      <c r="X35" s="157"/>
      <c r="Y35" s="157"/>
      <c r="Z35" s="152"/>
    </row>
    <row r="36" spans="1:26" ht="20.100000000000001" customHeight="1" x14ac:dyDescent="0.15">
      <c r="A36" s="143">
        <f>IF(OR(AND(I36&lt;&gt;"",NOT(ISNUMBER(VALUE(SUBSTITUTE(I36,"-",""))))), AND($I63="しない",TRIM($I36)="")), 1001, 0)</f>
        <v>0</v>
      </c>
      <c r="B36" s="131"/>
      <c r="C36" s="153"/>
      <c r="D36" s="154">
        <v>9</v>
      </c>
      <c r="E36" s="127" t="s">
        <v>7</v>
      </c>
      <c r="I36" s="31"/>
      <c r="J36" s="31"/>
      <c r="K36" s="31"/>
      <c r="L36" s="31"/>
      <c r="M36" s="31"/>
      <c r="N36" s="151"/>
      <c r="O36" s="151"/>
      <c r="P36" s="151"/>
      <c r="Q36" s="151"/>
      <c r="R36" s="151"/>
      <c r="S36" s="151"/>
      <c r="T36" s="151"/>
      <c r="U36" s="151"/>
      <c r="V36" s="151"/>
      <c r="W36" s="151"/>
      <c r="X36" s="151"/>
      <c r="Y36" s="151"/>
      <c r="Z36" s="152"/>
    </row>
    <row r="37" spans="1:26" ht="20.100000000000001" customHeight="1" x14ac:dyDescent="0.15">
      <c r="A37" s="143"/>
      <c r="B37" s="131"/>
      <c r="C37" s="159"/>
      <c r="D37" s="151"/>
      <c r="E37" s="151"/>
      <c r="F37" s="151"/>
      <c r="G37" s="151"/>
      <c r="H37" s="151"/>
      <c r="I37" s="155"/>
      <c r="J37" s="156" t="s">
        <v>133</v>
      </c>
      <c r="K37" s="157"/>
      <c r="L37" s="157"/>
      <c r="M37" s="157"/>
      <c r="N37" s="157"/>
      <c r="O37" s="157"/>
      <c r="P37" s="157"/>
      <c r="Q37" s="157"/>
      <c r="R37" s="157"/>
      <c r="S37" s="157"/>
      <c r="T37" s="157"/>
      <c r="U37" s="157"/>
      <c r="V37" s="157"/>
      <c r="W37" s="157"/>
      <c r="X37" s="157"/>
      <c r="Y37" s="157"/>
      <c r="Z37" s="152"/>
    </row>
    <row r="38" spans="1:26" ht="20.100000000000001" customHeight="1" x14ac:dyDescent="0.15">
      <c r="A38" s="131">
        <f>IF(AND($I63="しない",TRIM($I38)=""), 1001, 0)</f>
        <v>0</v>
      </c>
      <c r="B38" s="131"/>
      <c r="C38" s="153"/>
      <c r="D38" s="154">
        <v>10</v>
      </c>
      <c r="E38" s="127" t="s">
        <v>9</v>
      </c>
      <c r="I38" s="31"/>
      <c r="J38" s="31"/>
      <c r="K38" s="31"/>
      <c r="L38" s="31"/>
      <c r="M38" s="31"/>
      <c r="N38" s="31"/>
      <c r="O38" s="31"/>
      <c r="P38" s="31"/>
      <c r="Q38" s="31"/>
      <c r="R38" s="31"/>
      <c r="S38" s="31"/>
      <c r="T38" s="31"/>
      <c r="U38" s="31"/>
      <c r="V38" s="31"/>
      <c r="W38" s="31"/>
      <c r="X38" s="31"/>
      <c r="Y38" s="31"/>
      <c r="Z38" s="152"/>
    </row>
    <row r="39" spans="1:26" ht="20.100000000000001" customHeight="1" x14ac:dyDescent="0.15">
      <c r="A39" s="131"/>
      <c r="B39" s="131"/>
      <c r="C39" s="159"/>
      <c r="D39" s="151"/>
      <c r="E39" s="151"/>
      <c r="F39" s="151"/>
      <c r="G39" s="151"/>
      <c r="H39" s="151"/>
      <c r="I39" s="155"/>
      <c r="J39" s="161" t="s">
        <v>139</v>
      </c>
      <c r="K39" s="157"/>
      <c r="L39" s="157"/>
      <c r="M39" s="157"/>
      <c r="N39" s="157"/>
      <c r="O39" s="157"/>
      <c r="P39" s="157"/>
      <c r="Q39" s="157"/>
      <c r="R39" s="157"/>
      <c r="S39" s="157"/>
      <c r="T39" s="157"/>
      <c r="U39" s="157"/>
      <c r="V39" s="157"/>
      <c r="W39" s="157"/>
      <c r="X39" s="157"/>
      <c r="Y39" s="157"/>
      <c r="Z39" s="152"/>
    </row>
    <row r="40" spans="1:26" ht="20.100000000000001" customHeight="1" x14ac:dyDescent="0.15">
      <c r="A40" s="131">
        <f>IF(AND($I40&lt;&gt;"一致する", $I40&lt;&gt;"一致しない"), 1001, 0)</f>
        <v>0</v>
      </c>
      <c r="B40" s="131"/>
      <c r="C40" s="153"/>
      <c r="D40" s="154">
        <v>11</v>
      </c>
      <c r="E40" s="127" t="s">
        <v>87</v>
      </c>
      <c r="I40" s="31" t="s">
        <v>90</v>
      </c>
      <c r="J40" s="31"/>
      <c r="K40" s="31"/>
      <c r="L40" s="31"/>
      <c r="M40" s="31"/>
      <c r="N40" s="151"/>
      <c r="O40" s="151"/>
      <c r="P40" s="151"/>
      <c r="Q40" s="151"/>
      <c r="R40" s="151"/>
      <c r="S40" s="151"/>
      <c r="T40" s="151"/>
      <c r="U40" s="151"/>
      <c r="V40" s="151"/>
      <c r="W40" s="151"/>
      <c r="X40" s="151"/>
      <c r="Z40" s="162"/>
    </row>
    <row r="41" spans="1:26" ht="20.100000000000001" customHeight="1" x14ac:dyDescent="0.15">
      <c r="A41" s="131"/>
      <c r="B41" s="131"/>
      <c r="C41" s="159"/>
      <c r="D41" s="151"/>
      <c r="E41" s="151"/>
      <c r="F41" s="151"/>
      <c r="G41" s="151"/>
      <c r="H41" s="151"/>
      <c r="I41" s="158"/>
      <c r="J41" s="156" t="s">
        <v>175</v>
      </c>
      <c r="K41" s="157"/>
      <c r="L41" s="157"/>
      <c r="M41" s="157"/>
      <c r="N41" s="157"/>
      <c r="O41" s="157"/>
      <c r="P41" s="157"/>
      <c r="Q41" s="157"/>
      <c r="R41" s="157"/>
      <c r="S41" s="157"/>
      <c r="T41" s="157"/>
      <c r="U41" s="157"/>
      <c r="V41" s="157"/>
      <c r="W41" s="157"/>
      <c r="X41" s="157"/>
      <c r="Y41" s="157"/>
      <c r="Z41" s="162"/>
    </row>
    <row r="42" spans="1:26" ht="15.75" customHeight="1" x14ac:dyDescent="0.15">
      <c r="A42" s="143"/>
      <c r="B42" s="131"/>
      <c r="C42" s="163"/>
      <c r="D42" s="164"/>
      <c r="E42" s="164"/>
      <c r="F42" s="164"/>
      <c r="G42" s="164"/>
      <c r="H42" s="164"/>
      <c r="I42" s="165"/>
      <c r="J42" s="165"/>
      <c r="K42" s="165"/>
      <c r="L42" s="165"/>
      <c r="M42" s="165"/>
      <c r="N42" s="165"/>
      <c r="O42" s="165"/>
      <c r="P42" s="165"/>
      <c r="Q42" s="165"/>
      <c r="R42" s="165"/>
      <c r="S42" s="165"/>
      <c r="T42" s="165"/>
      <c r="U42" s="165"/>
      <c r="V42" s="165"/>
      <c r="W42" s="165"/>
      <c r="X42" s="165"/>
      <c r="Y42" s="165"/>
      <c r="Z42" s="166"/>
    </row>
    <row r="43" spans="1:26" ht="15.75" customHeight="1" x14ac:dyDescent="0.15">
      <c r="A43" s="143"/>
      <c r="B43" s="131"/>
      <c r="C43" s="151"/>
      <c r="D43" s="151"/>
      <c r="E43" s="151"/>
      <c r="F43" s="151"/>
      <c r="G43" s="151"/>
      <c r="H43" s="151"/>
      <c r="I43" s="157"/>
      <c r="J43" s="157"/>
      <c r="K43" s="157"/>
      <c r="L43" s="157"/>
      <c r="M43" s="157"/>
      <c r="N43" s="157"/>
      <c r="O43" s="157"/>
      <c r="P43" s="157"/>
      <c r="Q43" s="157"/>
      <c r="R43" s="157"/>
      <c r="S43" s="157"/>
      <c r="T43" s="157"/>
      <c r="U43" s="157"/>
      <c r="V43" s="157"/>
      <c r="W43" s="157"/>
      <c r="X43" s="157"/>
      <c r="Y43" s="157"/>
      <c r="Z43" s="151"/>
    </row>
    <row r="44" spans="1:26" ht="15.75" hidden="1" customHeight="1" x14ac:dyDescent="0.15">
      <c r="A44" s="143"/>
      <c r="B44" s="131"/>
      <c r="C44" s="151"/>
      <c r="D44" s="151"/>
      <c r="E44" s="151"/>
      <c r="F44" s="151"/>
      <c r="G44" s="151"/>
      <c r="H44" s="151"/>
      <c r="I44" s="157"/>
      <c r="J44" s="157"/>
      <c r="K44" s="157"/>
      <c r="L44" s="157"/>
      <c r="M44" s="157"/>
      <c r="N44" s="157"/>
      <c r="O44" s="157"/>
      <c r="P44" s="157"/>
      <c r="Q44" s="157"/>
      <c r="R44" s="157"/>
      <c r="S44" s="157"/>
      <c r="T44" s="157"/>
      <c r="U44" s="157"/>
      <c r="V44" s="157"/>
      <c r="W44" s="157"/>
      <c r="X44" s="157"/>
      <c r="Y44" s="157"/>
      <c r="Z44" s="151"/>
    </row>
    <row r="45" spans="1:26" ht="15.75" hidden="1" customHeight="1" x14ac:dyDescent="0.15">
      <c r="A45" s="143"/>
      <c r="B45" s="131"/>
      <c r="C45" s="151"/>
      <c r="D45" s="151"/>
      <c r="E45" s="151"/>
      <c r="F45" s="151"/>
      <c r="G45" s="151"/>
      <c r="H45" s="151"/>
      <c r="I45" s="157"/>
      <c r="J45" s="157"/>
      <c r="K45" s="157"/>
      <c r="L45" s="157"/>
      <c r="M45" s="157"/>
      <c r="N45" s="157"/>
      <c r="O45" s="157"/>
      <c r="P45" s="157"/>
      <c r="Q45" s="157"/>
      <c r="R45" s="157"/>
      <c r="S45" s="157"/>
      <c r="T45" s="157"/>
      <c r="U45" s="157"/>
      <c r="V45" s="157"/>
      <c r="W45" s="157"/>
      <c r="X45" s="157"/>
      <c r="Y45" s="157"/>
      <c r="Z45" s="151"/>
    </row>
    <row r="46" spans="1:26" ht="15.75" hidden="1" customHeight="1" x14ac:dyDescent="0.15">
      <c r="A46" s="143"/>
      <c r="B46" s="131"/>
      <c r="C46" s="151"/>
      <c r="D46" s="151"/>
      <c r="E46" s="151"/>
      <c r="F46" s="151"/>
      <c r="G46" s="151"/>
      <c r="H46" s="151"/>
      <c r="I46" s="157"/>
      <c r="J46" s="157"/>
      <c r="K46" s="157"/>
      <c r="L46" s="157"/>
      <c r="M46" s="157"/>
      <c r="N46" s="157"/>
      <c r="O46" s="157"/>
      <c r="P46" s="157"/>
      <c r="Q46" s="157"/>
      <c r="R46" s="157"/>
      <c r="S46" s="157"/>
      <c r="T46" s="157"/>
      <c r="U46" s="157"/>
      <c r="V46" s="157"/>
      <c r="W46" s="157"/>
      <c r="X46" s="157"/>
      <c r="Y46" s="157"/>
      <c r="Z46" s="151"/>
    </row>
    <row r="47" spans="1:26" ht="15.75" hidden="1" customHeight="1" x14ac:dyDescent="0.15">
      <c r="A47" s="143"/>
      <c r="B47" s="131"/>
      <c r="C47" s="151"/>
      <c r="D47" s="151"/>
      <c r="E47" s="151"/>
      <c r="F47" s="151"/>
      <c r="G47" s="151"/>
      <c r="H47" s="151"/>
      <c r="I47" s="157"/>
      <c r="J47" s="157"/>
      <c r="K47" s="157"/>
      <c r="L47" s="157"/>
      <c r="M47" s="157"/>
      <c r="N47" s="157"/>
      <c r="O47" s="157"/>
      <c r="P47" s="157"/>
      <c r="Q47" s="157"/>
      <c r="R47" s="157"/>
      <c r="S47" s="157"/>
      <c r="T47" s="157"/>
      <c r="U47" s="157"/>
      <c r="V47" s="157"/>
      <c r="W47" s="157"/>
      <c r="X47" s="157"/>
      <c r="Y47" s="157"/>
      <c r="Z47" s="151"/>
    </row>
    <row r="48" spans="1:26" ht="15.75" hidden="1" customHeight="1" x14ac:dyDescent="0.15">
      <c r="A48" s="143"/>
      <c r="B48" s="131"/>
      <c r="C48" s="151"/>
      <c r="D48" s="151"/>
      <c r="E48" s="151"/>
      <c r="F48" s="151"/>
      <c r="G48" s="151"/>
      <c r="H48" s="151"/>
      <c r="I48" s="157"/>
      <c r="J48" s="157"/>
      <c r="K48" s="157"/>
      <c r="L48" s="157"/>
      <c r="M48" s="157"/>
      <c r="N48" s="157"/>
      <c r="O48" s="157"/>
      <c r="P48" s="157"/>
      <c r="Q48" s="157"/>
      <c r="R48" s="157"/>
      <c r="S48" s="157"/>
      <c r="T48" s="157"/>
      <c r="U48" s="157"/>
      <c r="V48" s="157"/>
      <c r="W48" s="157"/>
      <c r="X48" s="157"/>
      <c r="Y48" s="157"/>
      <c r="Z48" s="151"/>
    </row>
    <row r="49" spans="1:26" ht="15.75" hidden="1" customHeight="1" x14ac:dyDescent="0.15">
      <c r="A49" s="143"/>
      <c r="B49" s="131"/>
      <c r="C49" s="151"/>
      <c r="D49" s="151"/>
      <c r="E49" s="151"/>
      <c r="F49" s="151"/>
      <c r="G49" s="151"/>
      <c r="H49" s="151"/>
      <c r="I49" s="157"/>
      <c r="J49" s="157"/>
      <c r="K49" s="157"/>
      <c r="L49" s="157"/>
      <c r="M49" s="157"/>
      <c r="N49" s="157"/>
      <c r="O49" s="157"/>
      <c r="P49" s="157"/>
      <c r="Q49" s="157"/>
      <c r="R49" s="157"/>
      <c r="S49" s="157"/>
      <c r="T49" s="157"/>
      <c r="U49" s="157"/>
      <c r="V49" s="157"/>
      <c r="W49" s="157"/>
      <c r="X49" s="157"/>
      <c r="Y49" s="157"/>
      <c r="Z49" s="151"/>
    </row>
    <row r="50" spans="1:26" ht="15.75" hidden="1" customHeight="1" x14ac:dyDescent="0.15">
      <c r="A50" s="143"/>
      <c r="B50" s="131"/>
      <c r="C50" s="151"/>
      <c r="D50" s="151"/>
      <c r="E50" s="151"/>
      <c r="F50" s="151"/>
      <c r="G50" s="151"/>
      <c r="H50" s="151"/>
      <c r="I50" s="157"/>
      <c r="J50" s="157"/>
      <c r="K50" s="157"/>
      <c r="L50" s="157"/>
      <c r="M50" s="157"/>
      <c r="N50" s="157"/>
      <c r="O50" s="157"/>
      <c r="P50" s="157"/>
      <c r="Q50" s="157"/>
      <c r="R50" s="157"/>
      <c r="S50" s="157"/>
      <c r="T50" s="157"/>
      <c r="U50" s="157"/>
      <c r="V50" s="157"/>
      <c r="W50" s="157"/>
      <c r="X50" s="157"/>
      <c r="Y50" s="157"/>
      <c r="Z50" s="151"/>
    </row>
    <row r="51" spans="1:26" ht="15.75" hidden="1" customHeight="1" x14ac:dyDescent="0.15">
      <c r="A51" s="143"/>
      <c r="B51" s="131"/>
      <c r="C51" s="151"/>
      <c r="D51" s="151"/>
      <c r="E51" s="151"/>
      <c r="F51" s="151"/>
      <c r="G51" s="151"/>
      <c r="H51" s="151"/>
      <c r="I51" s="157"/>
      <c r="J51" s="157"/>
      <c r="K51" s="157"/>
      <c r="L51" s="157"/>
      <c r="M51" s="157"/>
      <c r="N51" s="157"/>
      <c r="O51" s="157"/>
      <c r="P51" s="157"/>
      <c r="Q51" s="157"/>
      <c r="R51" s="157"/>
      <c r="S51" s="157"/>
      <c r="T51" s="157"/>
      <c r="U51" s="157"/>
      <c r="V51" s="157"/>
      <c r="W51" s="157"/>
      <c r="X51" s="157"/>
      <c r="Y51" s="157"/>
      <c r="Z51" s="151"/>
    </row>
    <row r="52" spans="1:26" ht="15.75" hidden="1" customHeight="1" x14ac:dyDescent="0.15">
      <c r="A52" s="143"/>
      <c r="B52" s="131"/>
      <c r="C52" s="151"/>
      <c r="D52" s="151"/>
      <c r="E52" s="151"/>
      <c r="F52" s="151"/>
      <c r="G52" s="151"/>
      <c r="H52" s="151"/>
      <c r="I52" s="157"/>
      <c r="J52" s="157"/>
      <c r="K52" s="157"/>
      <c r="L52" s="157"/>
      <c r="M52" s="157"/>
      <c r="N52" s="157"/>
      <c r="O52" s="157"/>
      <c r="P52" s="157"/>
      <c r="Q52" s="157"/>
      <c r="R52" s="157"/>
      <c r="S52" s="157"/>
      <c r="T52" s="157"/>
      <c r="U52" s="157"/>
      <c r="V52" s="157"/>
      <c r="W52" s="157"/>
      <c r="X52" s="157"/>
      <c r="Y52" s="157"/>
      <c r="Z52" s="151"/>
    </row>
    <row r="53" spans="1:26" ht="15.75" hidden="1" customHeight="1" x14ac:dyDescent="0.15">
      <c r="A53" s="143"/>
      <c r="B53" s="131"/>
      <c r="C53" s="151"/>
      <c r="D53" s="151"/>
      <c r="E53" s="151"/>
      <c r="F53" s="151"/>
      <c r="G53" s="151"/>
      <c r="H53" s="151"/>
      <c r="I53" s="157"/>
      <c r="J53" s="157"/>
      <c r="K53" s="157"/>
      <c r="L53" s="157"/>
      <c r="M53" s="157"/>
      <c r="N53" s="157"/>
      <c r="O53" s="157"/>
      <c r="P53" s="157"/>
      <c r="Q53" s="157"/>
      <c r="R53" s="157"/>
      <c r="S53" s="157"/>
      <c r="T53" s="157"/>
      <c r="U53" s="157"/>
      <c r="V53" s="157"/>
      <c r="W53" s="157"/>
      <c r="X53" s="157"/>
      <c r="Y53" s="157"/>
      <c r="Z53" s="151"/>
    </row>
    <row r="54" spans="1:26" ht="15.75" hidden="1" customHeight="1" x14ac:dyDescent="0.15">
      <c r="A54" s="143"/>
      <c r="B54" s="131"/>
      <c r="C54" s="151"/>
      <c r="D54" s="151"/>
      <c r="E54" s="151"/>
      <c r="F54" s="151"/>
      <c r="G54" s="151"/>
      <c r="H54" s="151"/>
      <c r="I54" s="157"/>
      <c r="J54" s="157"/>
      <c r="K54" s="157"/>
      <c r="L54" s="157"/>
      <c r="M54" s="157"/>
      <c r="N54" s="157"/>
      <c r="O54" s="157"/>
      <c r="P54" s="157"/>
      <c r="Q54" s="157"/>
      <c r="R54" s="157"/>
      <c r="S54" s="157"/>
      <c r="T54" s="157"/>
      <c r="U54" s="157"/>
      <c r="V54" s="157"/>
      <c r="W54" s="157"/>
      <c r="X54" s="157"/>
      <c r="Y54" s="157"/>
      <c r="Z54" s="151"/>
    </row>
    <row r="55" spans="1:26" ht="15.75" hidden="1" customHeight="1" x14ac:dyDescent="0.15">
      <c r="A55" s="143"/>
      <c r="B55" s="131"/>
      <c r="C55" s="151"/>
      <c r="D55" s="151"/>
      <c r="E55" s="151"/>
      <c r="F55" s="151"/>
      <c r="G55" s="151"/>
      <c r="H55" s="151"/>
      <c r="I55" s="157"/>
      <c r="J55" s="157"/>
      <c r="K55" s="157"/>
      <c r="L55" s="157"/>
      <c r="M55" s="157"/>
      <c r="N55" s="157"/>
      <c r="O55" s="157"/>
      <c r="P55" s="157"/>
      <c r="Q55" s="157"/>
      <c r="R55" s="157"/>
      <c r="S55" s="157"/>
      <c r="T55" s="157"/>
      <c r="U55" s="157"/>
      <c r="V55" s="157"/>
      <c r="W55" s="157"/>
      <c r="X55" s="157"/>
      <c r="Y55" s="157"/>
      <c r="Z55" s="151"/>
    </row>
    <row r="56" spans="1:26" ht="15.75" hidden="1" customHeight="1" x14ac:dyDescent="0.15">
      <c r="A56" s="143"/>
      <c r="B56" s="131"/>
      <c r="C56" s="151"/>
      <c r="D56" s="151"/>
      <c r="E56" s="151"/>
      <c r="F56" s="151"/>
      <c r="G56" s="151"/>
      <c r="H56" s="151"/>
      <c r="I56" s="157"/>
      <c r="J56" s="157"/>
      <c r="K56" s="157"/>
      <c r="L56" s="157"/>
      <c r="M56" s="157"/>
      <c r="N56" s="157"/>
      <c r="O56" s="157"/>
      <c r="P56" s="157"/>
      <c r="Q56" s="157"/>
      <c r="R56" s="157"/>
      <c r="S56" s="157"/>
      <c r="T56" s="157"/>
      <c r="U56" s="157"/>
      <c r="V56" s="157"/>
      <c r="W56" s="157"/>
      <c r="X56" s="157"/>
      <c r="Y56" s="157"/>
      <c r="Z56" s="151"/>
    </row>
    <row r="57" spans="1:26" ht="15.75" hidden="1" customHeight="1" x14ac:dyDescent="0.15">
      <c r="A57" s="143"/>
      <c r="B57" s="131"/>
      <c r="C57" s="151"/>
      <c r="D57" s="151"/>
      <c r="E57" s="151"/>
      <c r="F57" s="151"/>
      <c r="G57" s="151"/>
      <c r="H57" s="151"/>
      <c r="I57" s="157"/>
      <c r="J57" s="157"/>
      <c r="K57" s="157"/>
      <c r="L57" s="157"/>
      <c r="M57" s="157"/>
      <c r="N57" s="157"/>
      <c r="O57" s="157"/>
      <c r="P57" s="157"/>
      <c r="Q57" s="157"/>
      <c r="R57" s="157"/>
      <c r="S57" s="157"/>
      <c r="T57" s="157"/>
      <c r="U57" s="157"/>
      <c r="V57" s="157"/>
      <c r="W57" s="157"/>
      <c r="X57" s="157"/>
      <c r="Y57" s="157"/>
      <c r="Z57" s="151"/>
    </row>
    <row r="58" spans="1:26" ht="15.75" hidden="1" customHeight="1" x14ac:dyDescent="0.15">
      <c r="A58" s="143"/>
      <c r="B58" s="131"/>
      <c r="C58" s="151"/>
      <c r="D58" s="151"/>
      <c r="E58" s="151"/>
      <c r="F58" s="151"/>
      <c r="G58" s="151"/>
      <c r="H58" s="151"/>
      <c r="I58" s="157"/>
      <c r="J58" s="157"/>
      <c r="K58" s="157"/>
      <c r="L58" s="157"/>
      <c r="M58" s="157"/>
      <c r="N58" s="157"/>
      <c r="O58" s="157"/>
      <c r="P58" s="157"/>
      <c r="Q58" s="157"/>
      <c r="R58" s="157"/>
      <c r="S58" s="157"/>
      <c r="T58" s="157"/>
      <c r="U58" s="157"/>
      <c r="V58" s="157"/>
      <c r="W58" s="157"/>
      <c r="X58" s="157"/>
      <c r="Y58" s="157"/>
      <c r="Z58" s="151"/>
    </row>
    <row r="59" spans="1:26" ht="15.75" customHeight="1" x14ac:dyDescent="0.15">
      <c r="A59" s="143"/>
      <c r="B59" s="131"/>
      <c r="C59" s="151"/>
      <c r="D59" s="151"/>
      <c r="E59" s="151"/>
      <c r="F59" s="151"/>
      <c r="G59" s="151"/>
      <c r="H59" s="151"/>
      <c r="I59" s="157"/>
      <c r="J59" s="151"/>
      <c r="K59" s="151"/>
      <c r="L59" s="151"/>
      <c r="M59" s="151"/>
      <c r="N59" s="151"/>
      <c r="O59" s="151"/>
      <c r="P59" s="151"/>
      <c r="Q59" s="151"/>
      <c r="R59" s="151"/>
      <c r="S59" s="151"/>
      <c r="T59" s="151"/>
      <c r="U59" s="151"/>
      <c r="V59" s="151"/>
      <c r="W59" s="151"/>
      <c r="X59" s="151"/>
      <c r="Y59" s="151"/>
      <c r="Z59" s="151"/>
    </row>
    <row r="60" spans="1:26" ht="20.100000000000001" customHeight="1" x14ac:dyDescent="0.15">
      <c r="A60" s="143"/>
      <c r="B60" s="131"/>
      <c r="C60" s="167" t="s">
        <v>25</v>
      </c>
      <c r="D60" s="168"/>
      <c r="E60" s="168"/>
      <c r="F60" s="168"/>
      <c r="G60" s="168"/>
      <c r="H60" s="169"/>
    </row>
    <row r="61" spans="1:26" ht="15.75" customHeight="1" x14ac:dyDescent="0.15">
      <c r="A61" s="143"/>
      <c r="B61" s="131"/>
      <c r="C61" s="147"/>
      <c r="D61" s="148"/>
      <c r="E61" s="148"/>
      <c r="F61" s="148"/>
      <c r="G61" s="148"/>
      <c r="H61" s="148"/>
      <c r="I61" s="149"/>
      <c r="J61" s="149"/>
      <c r="K61" s="149"/>
      <c r="L61" s="149"/>
      <c r="M61" s="149"/>
      <c r="N61" s="149"/>
      <c r="O61" s="149"/>
      <c r="P61" s="149"/>
      <c r="Q61" s="149"/>
      <c r="R61" s="149"/>
      <c r="S61" s="149"/>
      <c r="T61" s="149"/>
      <c r="U61" s="149"/>
      <c r="V61" s="149"/>
      <c r="W61" s="149"/>
      <c r="X61" s="149"/>
      <c r="Y61" s="149"/>
      <c r="Z61" s="150"/>
    </row>
    <row r="62" spans="1:26" ht="20.100000000000001" customHeight="1" x14ac:dyDescent="0.15">
      <c r="A62" s="131"/>
      <c r="B62" s="131"/>
      <c r="C62" s="147"/>
      <c r="D62" s="170" t="s">
        <v>84</v>
      </c>
      <c r="E62" s="170"/>
      <c r="F62" s="170"/>
      <c r="G62" s="170"/>
      <c r="H62" s="170"/>
      <c r="I62" s="170"/>
      <c r="J62" s="170"/>
      <c r="K62" s="170"/>
      <c r="L62" s="170"/>
      <c r="M62" s="170"/>
      <c r="N62" s="170"/>
      <c r="O62" s="170"/>
      <c r="P62" s="170"/>
      <c r="Q62" s="170"/>
      <c r="R62" s="170"/>
      <c r="S62" s="170"/>
      <c r="T62" s="170"/>
      <c r="U62" s="170"/>
      <c r="V62" s="170"/>
      <c r="W62" s="170"/>
      <c r="X62" s="170"/>
      <c r="Y62" s="170"/>
      <c r="Z62" s="162"/>
    </row>
    <row r="63" spans="1:26" ht="20.100000000000001" customHeight="1" x14ac:dyDescent="0.15">
      <c r="A63" s="131">
        <f>IF(AND($I63&lt;&gt;"しない", $I63&lt;&gt;"する"), 1001, 0)</f>
        <v>1001</v>
      </c>
      <c r="B63" s="131"/>
      <c r="C63" s="147"/>
      <c r="D63" s="154">
        <v>1</v>
      </c>
      <c r="E63" s="151" t="s">
        <v>26</v>
      </c>
      <c r="F63" s="151"/>
      <c r="G63" s="151"/>
      <c r="H63" s="151"/>
      <c r="I63" s="31"/>
      <c r="J63" s="31"/>
      <c r="K63" s="31"/>
      <c r="L63" s="31"/>
      <c r="M63" s="31"/>
      <c r="N63" s="151"/>
      <c r="O63" s="151"/>
      <c r="P63" s="151"/>
      <c r="Q63" s="151"/>
      <c r="R63" s="151"/>
      <c r="S63" s="151"/>
      <c r="T63" s="151"/>
      <c r="U63" s="151"/>
      <c r="V63" s="151"/>
      <c r="W63" s="151"/>
      <c r="X63" s="151"/>
      <c r="Z63" s="162"/>
    </row>
    <row r="64" spans="1:26" ht="20.100000000000001" customHeight="1" x14ac:dyDescent="0.15">
      <c r="A64" s="131"/>
      <c r="B64" s="131"/>
      <c r="C64" s="147"/>
      <c r="D64" s="151"/>
      <c r="E64" s="151"/>
      <c r="F64" s="151"/>
      <c r="G64" s="151"/>
      <c r="H64" s="151"/>
      <c r="I64" s="158"/>
      <c r="J64" s="156" t="s">
        <v>85</v>
      </c>
      <c r="K64" s="157"/>
      <c r="L64" s="157"/>
      <c r="M64" s="157"/>
      <c r="N64" s="157"/>
      <c r="O64" s="157"/>
      <c r="P64" s="157"/>
      <c r="Q64" s="157"/>
      <c r="R64" s="157"/>
      <c r="S64" s="157"/>
      <c r="T64" s="157"/>
      <c r="U64" s="157"/>
      <c r="V64" s="157"/>
      <c r="W64" s="157"/>
      <c r="X64" s="157"/>
      <c r="Y64" s="157"/>
      <c r="Z64" s="162"/>
    </row>
    <row r="65" spans="1:26" ht="20.100000000000001" hidden="1" customHeight="1" x14ac:dyDescent="0.15">
      <c r="A65" s="131"/>
      <c r="B65" s="131"/>
      <c r="C65" s="159"/>
      <c r="D65" s="151"/>
      <c r="E65" s="151"/>
      <c r="F65" s="151"/>
      <c r="G65" s="151"/>
      <c r="H65" s="151"/>
      <c r="I65" s="171"/>
      <c r="J65" s="172"/>
      <c r="K65" s="172"/>
      <c r="L65" s="172"/>
      <c r="M65" s="172"/>
      <c r="N65" s="172"/>
      <c r="O65" s="172"/>
      <c r="P65" s="172"/>
      <c r="Q65" s="172"/>
      <c r="R65" s="172"/>
      <c r="S65" s="172"/>
      <c r="T65" s="172"/>
      <c r="U65" s="172"/>
      <c r="V65" s="172"/>
      <c r="W65" s="172"/>
      <c r="X65" s="172"/>
      <c r="Y65" s="172"/>
      <c r="Z65" s="162"/>
    </row>
    <row r="66" spans="1:26" ht="20.100000000000001" hidden="1" customHeight="1" x14ac:dyDescent="0.15">
      <c r="A66" s="131"/>
      <c r="B66" s="131"/>
      <c r="C66" s="159"/>
      <c r="D66" s="151"/>
      <c r="E66" s="151"/>
      <c r="F66" s="151"/>
      <c r="G66" s="151"/>
      <c r="H66" s="151"/>
      <c r="I66" s="171"/>
      <c r="J66" s="172"/>
      <c r="K66" s="172"/>
      <c r="L66" s="172"/>
      <c r="M66" s="172"/>
      <c r="N66" s="172"/>
      <c r="O66" s="172"/>
      <c r="P66" s="172"/>
      <c r="Q66" s="172"/>
      <c r="R66" s="172"/>
      <c r="S66" s="172"/>
      <c r="T66" s="172"/>
      <c r="U66" s="172"/>
      <c r="V66" s="172"/>
      <c r="W66" s="172"/>
      <c r="X66" s="172"/>
      <c r="Y66" s="172"/>
      <c r="Z66" s="162"/>
    </row>
    <row r="67" spans="1:26" ht="20.100000000000001" hidden="1" customHeight="1" x14ac:dyDescent="0.15">
      <c r="A67" s="131"/>
      <c r="B67" s="131"/>
      <c r="C67" s="159"/>
      <c r="D67" s="151"/>
      <c r="E67" s="151"/>
      <c r="F67" s="151"/>
      <c r="G67" s="151"/>
      <c r="H67" s="151"/>
      <c r="I67" s="171"/>
      <c r="J67" s="172"/>
      <c r="K67" s="172"/>
      <c r="L67" s="172"/>
      <c r="M67" s="172"/>
      <c r="N67" s="172"/>
      <c r="O67" s="172"/>
      <c r="P67" s="172"/>
      <c r="Q67" s="172"/>
      <c r="R67" s="172"/>
      <c r="S67" s="172"/>
      <c r="T67" s="172"/>
      <c r="U67" s="172"/>
      <c r="V67" s="172"/>
      <c r="W67" s="172"/>
      <c r="X67" s="172"/>
      <c r="Y67" s="172"/>
      <c r="Z67" s="162"/>
    </row>
    <row r="68" spans="1:26" ht="20.100000000000001" hidden="1" customHeight="1" x14ac:dyDescent="0.15">
      <c r="A68" s="131"/>
      <c r="B68" s="131"/>
      <c r="C68" s="159"/>
      <c r="D68" s="151"/>
      <c r="E68" s="151"/>
      <c r="F68" s="151"/>
      <c r="G68" s="151"/>
      <c r="H68" s="151"/>
      <c r="I68" s="171"/>
      <c r="J68" s="172"/>
      <c r="K68" s="172"/>
      <c r="L68" s="172"/>
      <c r="M68" s="172"/>
      <c r="N68" s="172"/>
      <c r="O68" s="172"/>
      <c r="P68" s="172"/>
      <c r="Q68" s="172"/>
      <c r="R68" s="172"/>
      <c r="S68" s="172"/>
      <c r="T68" s="172"/>
      <c r="U68" s="172"/>
      <c r="V68" s="172"/>
      <c r="W68" s="172"/>
      <c r="X68" s="172"/>
      <c r="Y68" s="172"/>
      <c r="Z68" s="162"/>
    </row>
    <row r="69" spans="1:26" ht="20.100000000000001" customHeight="1" x14ac:dyDescent="0.15">
      <c r="A69" s="143">
        <f>IF(OR(AND($I63="する",TRIM($I69)=""),AND($I63="しない",NOT(ISBLANK($I69)))), 1001, 0)</f>
        <v>0</v>
      </c>
      <c r="B69" s="131"/>
      <c r="C69" s="153"/>
      <c r="D69" s="154">
        <v>2</v>
      </c>
      <c r="E69" s="127" t="s">
        <v>0</v>
      </c>
      <c r="I69" s="36"/>
      <c r="J69" s="37"/>
      <c r="K69" s="37"/>
      <c r="L69" s="37"/>
      <c r="M69" s="37"/>
      <c r="N69" s="151"/>
      <c r="O69" s="151"/>
      <c r="P69" s="151"/>
      <c r="Q69" s="151"/>
      <c r="R69" s="151"/>
      <c r="S69" s="151"/>
      <c r="T69" s="151"/>
      <c r="U69" s="151"/>
      <c r="V69" s="151"/>
      <c r="W69" s="151"/>
      <c r="X69" s="151"/>
      <c r="Y69" s="151"/>
      <c r="Z69" s="152"/>
    </row>
    <row r="70" spans="1:26" ht="20.100000000000001" customHeight="1" x14ac:dyDescent="0.15">
      <c r="A70" s="143"/>
      <c r="B70" s="131"/>
      <c r="C70" s="153"/>
      <c r="D70" s="154"/>
      <c r="E70" s="151"/>
      <c r="F70" s="151"/>
      <c r="G70" s="151"/>
      <c r="H70" s="151"/>
      <c r="I70" s="155"/>
      <c r="J70" s="156" t="s">
        <v>130</v>
      </c>
      <c r="K70" s="157"/>
      <c r="L70" s="157"/>
      <c r="M70" s="157"/>
      <c r="N70" s="157"/>
      <c r="O70" s="157"/>
      <c r="P70" s="157"/>
      <c r="Q70" s="157"/>
      <c r="R70" s="157"/>
      <c r="S70" s="157"/>
      <c r="T70" s="157"/>
      <c r="U70" s="157"/>
      <c r="V70" s="157"/>
      <c r="W70" s="157"/>
      <c r="X70" s="157"/>
      <c r="Y70" s="157"/>
      <c r="Z70" s="152"/>
    </row>
    <row r="71" spans="1:26" ht="20.100000000000001" customHeight="1" x14ac:dyDescent="0.15">
      <c r="A71" s="143">
        <f>IF(OR(AND($I63="する",AND($I71&lt;&gt;"", OR(ISERROR(FIND("@"&amp;LEFT($I71,3)&amp;"@", 都道府県3))=FALSE, ISERROR(FIND("@"&amp;LEFT($I71,4)&amp;"@",都道府県4))=FALSE))=FALSE),AND($I63="しない",NOT(ISBLANK($I71)))), 1001, 0)</f>
        <v>0</v>
      </c>
      <c r="B71" s="131"/>
      <c r="C71" s="153"/>
      <c r="D71" s="154">
        <v>3</v>
      </c>
      <c r="E71" s="127" t="s">
        <v>1</v>
      </c>
      <c r="I71" s="33"/>
      <c r="J71" s="33"/>
      <c r="K71" s="33"/>
      <c r="L71" s="33"/>
      <c r="M71" s="33"/>
      <c r="N71" s="33"/>
      <c r="O71" s="33"/>
      <c r="P71" s="33"/>
      <c r="Q71" s="33"/>
      <c r="R71" s="33"/>
      <c r="S71" s="33"/>
      <c r="T71" s="33"/>
      <c r="U71" s="33"/>
      <c r="V71" s="33"/>
      <c r="W71" s="33"/>
      <c r="X71" s="33"/>
      <c r="Y71" s="33"/>
      <c r="Z71" s="152"/>
    </row>
    <row r="72" spans="1:26" ht="20.100000000000001" customHeight="1" x14ac:dyDescent="0.15">
      <c r="A72" s="143"/>
      <c r="B72" s="131"/>
      <c r="C72" s="153"/>
      <c r="D72" s="154"/>
      <c r="E72" s="151"/>
      <c r="F72" s="151"/>
      <c r="G72" s="151"/>
      <c r="H72" s="151"/>
      <c r="I72" s="158"/>
      <c r="J72" s="156" t="s">
        <v>12</v>
      </c>
      <c r="K72" s="157"/>
      <c r="L72" s="157"/>
      <c r="M72" s="157"/>
      <c r="N72" s="157"/>
      <c r="O72" s="157"/>
      <c r="P72" s="157"/>
      <c r="Q72" s="157"/>
      <c r="R72" s="157"/>
      <c r="S72" s="157"/>
      <c r="T72" s="157"/>
      <c r="U72" s="157"/>
      <c r="V72" s="157"/>
      <c r="W72" s="157"/>
      <c r="X72" s="157"/>
      <c r="Y72" s="157"/>
      <c r="Z72" s="152"/>
    </row>
    <row r="73" spans="1:26" ht="20.100000000000001" customHeight="1" x14ac:dyDescent="0.15">
      <c r="A73" s="143">
        <f>IF(OR(AND($I63="する",TRIM($I73)=""),AND($I63="しない",NOT(ISBLANK($I73)))), 1001, 0)</f>
        <v>0</v>
      </c>
      <c r="B73" s="131"/>
      <c r="C73" s="153"/>
      <c r="D73" s="154">
        <v>4</v>
      </c>
      <c r="E73" s="127" t="s">
        <v>2</v>
      </c>
      <c r="I73" s="31"/>
      <c r="J73" s="31"/>
      <c r="K73" s="31"/>
      <c r="L73" s="31"/>
      <c r="M73" s="31"/>
      <c r="N73" s="31"/>
      <c r="O73" s="31"/>
      <c r="P73" s="31"/>
      <c r="Q73" s="31"/>
      <c r="R73" s="31"/>
      <c r="S73" s="31"/>
      <c r="T73" s="31"/>
      <c r="U73" s="31"/>
      <c r="V73" s="31"/>
      <c r="W73" s="31"/>
      <c r="X73" s="31"/>
      <c r="Y73" s="31"/>
      <c r="Z73" s="152"/>
    </row>
    <row r="74" spans="1:26" ht="32.1" customHeight="1" x14ac:dyDescent="0.15">
      <c r="A74" s="143"/>
      <c r="B74" s="131"/>
      <c r="C74" s="159"/>
      <c r="D74" s="151"/>
      <c r="I74" s="155"/>
      <c r="J74" s="173" t="s">
        <v>135</v>
      </c>
      <c r="K74" s="174"/>
      <c r="L74" s="174"/>
      <c r="M74" s="174"/>
      <c r="N74" s="174"/>
      <c r="O74" s="174"/>
      <c r="P74" s="174"/>
      <c r="Q74" s="174"/>
      <c r="R74" s="174"/>
      <c r="S74" s="174"/>
      <c r="T74" s="174"/>
      <c r="U74" s="174"/>
      <c r="V74" s="174"/>
      <c r="W74" s="174"/>
      <c r="X74" s="174"/>
      <c r="Y74" s="174"/>
      <c r="Z74" s="152"/>
    </row>
    <row r="75" spans="1:26" ht="20.100000000000001" customHeight="1" x14ac:dyDescent="0.15">
      <c r="A75" s="143">
        <f>IF(OR(AND($I63="する",TRIM($I75)=""),AND($I63="しない",NOT(ISBLANK($I75)))), 1001, 0)</f>
        <v>0</v>
      </c>
      <c r="B75" s="131"/>
      <c r="C75" s="153"/>
      <c r="D75" s="154">
        <v>5</v>
      </c>
      <c r="E75" s="127" t="s">
        <v>3</v>
      </c>
      <c r="I75" s="31"/>
      <c r="J75" s="31"/>
      <c r="K75" s="31"/>
      <c r="L75" s="31"/>
      <c r="M75" s="31"/>
      <c r="N75" s="31"/>
      <c r="O75" s="31"/>
      <c r="P75" s="31"/>
      <c r="Q75" s="31"/>
      <c r="R75" s="31"/>
      <c r="S75" s="31"/>
      <c r="T75" s="31"/>
      <c r="U75" s="31"/>
      <c r="V75" s="31"/>
      <c r="W75" s="31"/>
      <c r="X75" s="31"/>
      <c r="Y75" s="31"/>
      <c r="Z75" s="152"/>
    </row>
    <row r="76" spans="1:26" ht="32.1" customHeight="1" x14ac:dyDescent="0.15">
      <c r="A76" s="143"/>
      <c r="B76" s="131"/>
      <c r="C76" s="159"/>
      <c r="D76" s="151"/>
      <c r="E76" s="151"/>
      <c r="F76" s="151"/>
      <c r="G76" s="151"/>
      <c r="H76" s="151"/>
      <c r="I76" s="155"/>
      <c r="J76" s="173" t="s">
        <v>136</v>
      </c>
      <c r="K76" s="175"/>
      <c r="L76" s="175"/>
      <c r="M76" s="175"/>
      <c r="N76" s="175"/>
      <c r="O76" s="175"/>
      <c r="P76" s="175"/>
      <c r="Q76" s="175"/>
      <c r="R76" s="175"/>
      <c r="S76" s="175"/>
      <c r="T76" s="175"/>
      <c r="U76" s="175"/>
      <c r="V76" s="175"/>
      <c r="W76" s="175"/>
      <c r="X76" s="175"/>
      <c r="Y76" s="175"/>
      <c r="Z76" s="152"/>
    </row>
    <row r="77" spans="1:26" ht="20.100000000000001" customHeight="1" x14ac:dyDescent="0.15">
      <c r="A77" s="143">
        <f>IF(OR(AND($I63="する",TRIM($I77)=""),AND($I63="しない",NOT(ISBLANK($I77)))), 1001, 0)</f>
        <v>0</v>
      </c>
      <c r="B77" s="131"/>
      <c r="C77" s="153"/>
      <c r="D77" s="154">
        <v>6</v>
      </c>
      <c r="E77" s="127" t="s">
        <v>18</v>
      </c>
      <c r="I77" s="31"/>
      <c r="J77" s="31"/>
      <c r="K77" s="31"/>
      <c r="L77" s="31"/>
      <c r="M77" s="31"/>
      <c r="N77" s="31"/>
      <c r="O77" s="31"/>
      <c r="P77" s="31"/>
      <c r="Q77" s="31"/>
      <c r="R77" s="31"/>
      <c r="S77" s="31"/>
      <c r="T77" s="31"/>
      <c r="U77" s="31"/>
      <c r="V77" s="31"/>
      <c r="W77" s="31"/>
      <c r="X77" s="31"/>
      <c r="Y77" s="31"/>
      <c r="Z77" s="152"/>
    </row>
    <row r="78" spans="1:26" ht="20.100000000000001" customHeight="1" x14ac:dyDescent="0.15">
      <c r="A78" s="143"/>
      <c r="B78" s="131"/>
      <c r="C78" s="159"/>
      <c r="D78" s="151"/>
      <c r="E78" s="151"/>
      <c r="F78" s="151"/>
      <c r="G78" s="151"/>
      <c r="H78" s="151"/>
      <c r="I78" s="155"/>
      <c r="J78" s="156" t="s">
        <v>137</v>
      </c>
      <c r="K78" s="157"/>
      <c r="L78" s="157"/>
      <c r="M78" s="157"/>
      <c r="N78" s="157"/>
      <c r="O78" s="157"/>
      <c r="P78" s="157"/>
      <c r="Q78" s="157"/>
      <c r="R78" s="157"/>
      <c r="S78" s="157"/>
      <c r="T78" s="157"/>
      <c r="U78" s="157"/>
      <c r="V78" s="157"/>
      <c r="W78" s="157"/>
      <c r="X78" s="157"/>
      <c r="Y78" s="157"/>
      <c r="Z78" s="152"/>
    </row>
    <row r="79" spans="1:26" ht="20.100000000000001" customHeight="1" x14ac:dyDescent="0.15">
      <c r="A79" s="143">
        <f>IF(OR(AND($I63="する",TRIM($I79)=""),AND($I63="しない",NOT(ISBLANK($I79)))), 1001, 0)</f>
        <v>0</v>
      </c>
      <c r="B79" s="131"/>
      <c r="C79" s="153"/>
      <c r="D79" s="154">
        <v>7</v>
      </c>
      <c r="E79" s="127" t="s">
        <v>19</v>
      </c>
      <c r="I79" s="31"/>
      <c r="J79" s="31"/>
      <c r="K79" s="31"/>
      <c r="L79" s="31"/>
      <c r="M79" s="31"/>
      <c r="N79" s="31"/>
      <c r="O79" s="31"/>
      <c r="P79" s="31"/>
      <c r="Q79" s="31"/>
      <c r="R79" s="31"/>
      <c r="S79" s="31"/>
      <c r="T79" s="31"/>
      <c r="U79" s="31"/>
      <c r="V79" s="31"/>
      <c r="W79" s="31"/>
      <c r="X79" s="31"/>
      <c r="Y79" s="31"/>
      <c r="Z79" s="152"/>
    </row>
    <row r="80" spans="1:26" ht="20.100000000000001" customHeight="1" x14ac:dyDescent="0.15">
      <c r="A80" s="143"/>
      <c r="B80" s="131"/>
      <c r="C80" s="159"/>
      <c r="D80" s="151"/>
      <c r="E80" s="151"/>
      <c r="F80" s="151"/>
      <c r="G80" s="151"/>
      <c r="H80" s="151"/>
      <c r="I80" s="155"/>
      <c r="J80" s="156" t="s">
        <v>10</v>
      </c>
      <c r="K80" s="157"/>
      <c r="L80" s="157"/>
      <c r="M80" s="157"/>
      <c r="N80" s="157"/>
      <c r="O80" s="157"/>
      <c r="P80" s="157"/>
      <c r="Q80" s="157"/>
      <c r="R80" s="157"/>
      <c r="S80" s="157"/>
      <c r="T80" s="157"/>
      <c r="U80" s="157"/>
      <c r="V80" s="157"/>
      <c r="W80" s="157"/>
      <c r="X80" s="157"/>
      <c r="Y80" s="157"/>
      <c r="Z80" s="152"/>
    </row>
    <row r="81" spans="1:26" ht="20.100000000000001" customHeight="1" x14ac:dyDescent="0.15">
      <c r="A81" s="143">
        <f>IF(OR(AND($I63="する",TRIM($I81)=""),AND($I63="しない",NOT(ISBLANK($I81)))), 1001, 0)</f>
        <v>0</v>
      </c>
      <c r="B81" s="131"/>
      <c r="C81" s="153"/>
      <c r="D81" s="154">
        <v>8</v>
      </c>
      <c r="E81" s="127" t="s">
        <v>20</v>
      </c>
      <c r="I81" s="31"/>
      <c r="J81" s="31"/>
      <c r="K81" s="31"/>
      <c r="L81" s="31"/>
      <c r="M81" s="31"/>
      <c r="N81" s="31"/>
      <c r="O81" s="31"/>
      <c r="P81" s="31"/>
      <c r="Q81" s="31"/>
      <c r="R81" s="31"/>
      <c r="S81" s="31"/>
      <c r="T81" s="31"/>
      <c r="U81" s="31"/>
      <c r="V81" s="31"/>
      <c r="W81" s="31"/>
      <c r="X81" s="31"/>
      <c r="Y81" s="31"/>
      <c r="Z81" s="152"/>
    </row>
    <row r="82" spans="1:26" ht="20.100000000000001" customHeight="1" x14ac:dyDescent="0.15">
      <c r="A82" s="143"/>
      <c r="B82" s="131"/>
      <c r="C82" s="159"/>
      <c r="D82" s="151"/>
      <c r="E82" s="151"/>
      <c r="F82" s="151"/>
      <c r="G82" s="151"/>
      <c r="H82" s="151"/>
      <c r="I82" s="155"/>
      <c r="J82" s="156" t="s">
        <v>11</v>
      </c>
      <c r="K82" s="157"/>
      <c r="L82" s="157"/>
      <c r="M82" s="157"/>
      <c r="N82" s="157"/>
      <c r="O82" s="157"/>
      <c r="P82" s="157"/>
      <c r="Q82" s="157"/>
      <c r="R82" s="157"/>
      <c r="S82" s="157"/>
      <c r="T82" s="157"/>
      <c r="U82" s="157"/>
      <c r="V82" s="157"/>
      <c r="W82" s="157"/>
      <c r="X82" s="157"/>
      <c r="Y82" s="157"/>
      <c r="Z82" s="152"/>
    </row>
    <row r="83" spans="1:26" ht="20.100000000000001" customHeight="1" x14ac:dyDescent="0.15">
      <c r="A83" s="143">
        <f>IF(OR(AND($I63="する",NOT(AND(TRIM($I83)&lt;&gt;"",ISNUMBER(VALUE(SUBSTITUTE($I83,"-","")))))), AND($I63="しない",NOT(ISBLANK($I83)))), 1001, 0)</f>
        <v>0</v>
      </c>
      <c r="B83" s="131"/>
      <c r="C83" s="153"/>
      <c r="D83" s="154">
        <v>9</v>
      </c>
      <c r="E83" s="127" t="s">
        <v>6</v>
      </c>
      <c r="I83" s="31"/>
      <c r="J83" s="31"/>
      <c r="K83" s="31"/>
      <c r="L83" s="31"/>
      <c r="M83" s="31"/>
      <c r="N83" s="151"/>
      <c r="O83" s="151"/>
      <c r="P83" s="151"/>
      <c r="Q83" s="151"/>
      <c r="R83" s="151"/>
      <c r="S83" s="151"/>
      <c r="T83" s="151"/>
      <c r="U83" s="151"/>
      <c r="V83" s="151"/>
      <c r="W83" s="151"/>
      <c r="X83" s="151"/>
      <c r="Y83" s="151"/>
      <c r="Z83" s="152"/>
    </row>
    <row r="84" spans="1:26" ht="20.100000000000001" customHeight="1" x14ac:dyDescent="0.15">
      <c r="A84" s="143"/>
      <c r="B84" s="131"/>
      <c r="C84" s="159"/>
      <c r="D84" s="151"/>
      <c r="E84" s="151"/>
      <c r="F84" s="151"/>
      <c r="G84" s="151"/>
      <c r="H84" s="151"/>
      <c r="I84" s="155"/>
      <c r="J84" s="156" t="s">
        <v>134</v>
      </c>
      <c r="K84" s="157"/>
      <c r="L84" s="157"/>
      <c r="M84" s="157"/>
      <c r="N84" s="157"/>
      <c r="O84" s="157"/>
      <c r="P84" s="157"/>
      <c r="Q84" s="157"/>
      <c r="R84" s="157"/>
      <c r="S84" s="157"/>
      <c r="T84" s="157"/>
      <c r="U84" s="157"/>
      <c r="V84" s="157"/>
      <c r="W84" s="157"/>
      <c r="X84" s="157"/>
      <c r="Y84" s="157"/>
      <c r="Z84" s="152"/>
    </row>
    <row r="85" spans="1:26" ht="20.100000000000001" customHeight="1" x14ac:dyDescent="0.15">
      <c r="A85" s="143">
        <f>IF(OR(AND($I63="する",NOT(AND(I85&lt;&gt;"",ISNUMBER(VALUE(SUBSTITUTE(I85,"-","")))))), AND($I63="しない",NOT(ISBLANK($I85)))), 1001, 0)</f>
        <v>0</v>
      </c>
      <c r="B85" s="131"/>
      <c r="C85" s="153"/>
      <c r="D85" s="154">
        <v>10</v>
      </c>
      <c r="E85" s="127" t="s">
        <v>7</v>
      </c>
      <c r="I85" s="31"/>
      <c r="J85" s="31"/>
      <c r="K85" s="31"/>
      <c r="L85" s="31"/>
      <c r="M85" s="31"/>
      <c r="N85" s="151"/>
      <c r="O85" s="151"/>
      <c r="P85" s="151"/>
      <c r="Q85" s="151"/>
      <c r="R85" s="151"/>
      <c r="S85" s="151"/>
      <c r="T85" s="151"/>
      <c r="U85" s="151"/>
      <c r="V85" s="151"/>
      <c r="W85" s="151"/>
      <c r="X85" s="151"/>
      <c r="Y85" s="151"/>
      <c r="Z85" s="152"/>
    </row>
    <row r="86" spans="1:26" ht="20.100000000000001" customHeight="1" x14ac:dyDescent="0.15">
      <c r="A86" s="143"/>
      <c r="B86" s="131"/>
      <c r="C86" s="159"/>
      <c r="D86" s="151"/>
      <c r="E86" s="151"/>
      <c r="F86" s="151"/>
      <c r="G86" s="151"/>
      <c r="H86" s="151"/>
      <c r="I86" s="155"/>
      <c r="J86" s="156" t="s">
        <v>134</v>
      </c>
      <c r="K86" s="157"/>
      <c r="L86" s="157"/>
      <c r="M86" s="157"/>
      <c r="N86" s="157"/>
      <c r="O86" s="157"/>
      <c r="P86" s="157"/>
      <c r="Q86" s="157"/>
      <c r="R86" s="157"/>
      <c r="S86" s="157"/>
      <c r="T86" s="157"/>
      <c r="U86" s="157"/>
      <c r="V86" s="157"/>
      <c r="W86" s="157"/>
      <c r="X86" s="157"/>
      <c r="Y86" s="157"/>
      <c r="Z86" s="152"/>
    </row>
    <row r="87" spans="1:26" ht="20.100000000000001" customHeight="1" x14ac:dyDescent="0.15">
      <c r="A87" s="131">
        <f>IF(OR(AND($I63="する", TRIM($I87)=""),AND($I63="しない", TRIM($I87)&lt;&gt;"")), 1001, 0)</f>
        <v>0</v>
      </c>
      <c r="B87" s="131"/>
      <c r="C87" s="153"/>
      <c r="D87" s="154">
        <v>11</v>
      </c>
      <c r="E87" s="127" t="s">
        <v>9</v>
      </c>
      <c r="I87" s="31"/>
      <c r="J87" s="31"/>
      <c r="K87" s="31"/>
      <c r="L87" s="31"/>
      <c r="M87" s="31"/>
      <c r="N87" s="31"/>
      <c r="O87" s="31"/>
      <c r="P87" s="31"/>
      <c r="Q87" s="31"/>
      <c r="R87" s="31"/>
      <c r="S87" s="31"/>
      <c r="T87" s="31"/>
      <c r="U87" s="31"/>
      <c r="V87" s="31"/>
      <c r="W87" s="31"/>
      <c r="X87" s="31"/>
      <c r="Y87" s="31"/>
      <c r="Z87" s="152"/>
    </row>
    <row r="88" spans="1:26" ht="20.100000000000001" customHeight="1" x14ac:dyDescent="0.15">
      <c r="A88" s="131"/>
      <c r="B88" s="131"/>
      <c r="C88" s="159"/>
      <c r="D88" s="151"/>
      <c r="E88" s="151"/>
      <c r="F88" s="151"/>
      <c r="G88" s="151"/>
      <c r="H88" s="151"/>
      <c r="I88" s="155"/>
      <c r="J88" s="161" t="s">
        <v>139</v>
      </c>
      <c r="K88" s="157"/>
      <c r="L88" s="157"/>
      <c r="M88" s="157"/>
      <c r="N88" s="157"/>
      <c r="O88" s="157"/>
      <c r="P88" s="157"/>
      <c r="Q88" s="157"/>
      <c r="R88" s="157"/>
      <c r="S88" s="157"/>
      <c r="T88" s="157"/>
      <c r="U88" s="157"/>
      <c r="V88" s="157"/>
      <c r="W88" s="157"/>
      <c r="X88" s="157"/>
      <c r="Y88" s="157"/>
      <c r="Z88" s="152"/>
    </row>
    <row r="89" spans="1:26" ht="15.75" customHeight="1" x14ac:dyDescent="0.15">
      <c r="A89" s="143"/>
      <c r="B89" s="131"/>
      <c r="C89" s="163"/>
      <c r="D89" s="164"/>
      <c r="E89" s="164"/>
      <c r="F89" s="164"/>
      <c r="G89" s="164"/>
      <c r="H89" s="164"/>
      <c r="I89" s="165"/>
      <c r="J89" s="165"/>
      <c r="K89" s="165"/>
      <c r="L89" s="165"/>
      <c r="M89" s="165"/>
      <c r="N89" s="165"/>
      <c r="O89" s="165"/>
      <c r="P89" s="165"/>
      <c r="Q89" s="165"/>
      <c r="R89" s="165"/>
      <c r="S89" s="165"/>
      <c r="T89" s="165"/>
      <c r="U89" s="165"/>
      <c r="V89" s="165"/>
      <c r="W89" s="165"/>
      <c r="X89" s="165"/>
      <c r="Y89" s="165"/>
      <c r="Z89" s="166"/>
    </row>
    <row r="90" spans="1:26" ht="15.75" customHeight="1" x14ac:dyDescent="0.15">
      <c r="A90" s="143"/>
      <c r="B90" s="131"/>
      <c r="C90" s="151"/>
      <c r="D90" s="151"/>
      <c r="E90" s="151"/>
      <c r="F90" s="151"/>
      <c r="G90" s="151"/>
      <c r="H90" s="151"/>
      <c r="I90" s="157"/>
      <c r="J90" s="157"/>
      <c r="K90" s="157"/>
      <c r="L90" s="157"/>
      <c r="M90" s="157"/>
      <c r="N90" s="157"/>
      <c r="O90" s="157"/>
      <c r="P90" s="157"/>
      <c r="Q90" s="157"/>
      <c r="R90" s="157"/>
      <c r="S90" s="157"/>
      <c r="T90" s="157"/>
      <c r="U90" s="157"/>
      <c r="V90" s="157"/>
      <c r="W90" s="157"/>
      <c r="X90" s="157"/>
      <c r="Y90" s="157"/>
      <c r="Z90" s="151"/>
    </row>
    <row r="91" spans="1:26" ht="15.75" hidden="1" customHeight="1" x14ac:dyDescent="0.15">
      <c r="A91" s="143"/>
      <c r="B91" s="131"/>
      <c r="C91" s="151"/>
      <c r="D91" s="151"/>
      <c r="E91" s="151"/>
      <c r="F91" s="151"/>
      <c r="G91" s="151"/>
      <c r="H91" s="151"/>
      <c r="I91" s="157"/>
      <c r="J91" s="157"/>
      <c r="K91" s="157"/>
      <c r="L91" s="157"/>
      <c r="M91" s="157"/>
      <c r="N91" s="157"/>
      <c r="O91" s="157"/>
      <c r="P91" s="157"/>
      <c r="Q91" s="157"/>
      <c r="R91" s="157"/>
      <c r="S91" s="157"/>
      <c r="T91" s="157"/>
      <c r="U91" s="157"/>
      <c r="V91" s="157"/>
      <c r="W91" s="157"/>
      <c r="X91" s="157"/>
      <c r="Y91" s="157"/>
      <c r="Z91" s="151"/>
    </row>
    <row r="92" spans="1:26" ht="15.75" hidden="1" customHeight="1" x14ac:dyDescent="0.15">
      <c r="A92" s="143"/>
      <c r="B92" s="131"/>
      <c r="C92" s="151"/>
      <c r="D92" s="151"/>
      <c r="E92" s="151"/>
      <c r="F92" s="151"/>
      <c r="G92" s="151"/>
      <c r="H92" s="151"/>
      <c r="I92" s="157"/>
      <c r="J92" s="157"/>
      <c r="K92" s="157"/>
      <c r="L92" s="157"/>
      <c r="M92" s="157"/>
      <c r="N92" s="157"/>
      <c r="O92" s="157"/>
      <c r="P92" s="157"/>
      <c r="Q92" s="157"/>
      <c r="R92" s="157"/>
      <c r="S92" s="157"/>
      <c r="T92" s="157"/>
      <c r="U92" s="157"/>
      <c r="V92" s="157"/>
      <c r="W92" s="157"/>
      <c r="X92" s="157"/>
      <c r="Y92" s="157"/>
      <c r="Z92" s="151"/>
    </row>
    <row r="93" spans="1:26" ht="15.75" hidden="1" customHeight="1" x14ac:dyDescent="0.15">
      <c r="A93" s="143"/>
      <c r="B93" s="131"/>
      <c r="C93" s="151"/>
      <c r="D93" s="151"/>
      <c r="E93" s="151"/>
      <c r="F93" s="151"/>
      <c r="G93" s="151"/>
      <c r="H93" s="151"/>
      <c r="I93" s="157"/>
      <c r="J93" s="157"/>
      <c r="K93" s="157"/>
      <c r="L93" s="157"/>
      <c r="M93" s="157"/>
      <c r="N93" s="157"/>
      <c r="O93" s="157"/>
      <c r="P93" s="157"/>
      <c r="Q93" s="157"/>
      <c r="R93" s="157"/>
      <c r="S93" s="157"/>
      <c r="T93" s="157"/>
      <c r="U93" s="157"/>
      <c r="V93" s="157"/>
      <c r="W93" s="157"/>
      <c r="X93" s="157"/>
      <c r="Y93" s="157"/>
      <c r="Z93" s="151"/>
    </row>
    <row r="94" spans="1:26" ht="15.75" hidden="1" customHeight="1" x14ac:dyDescent="0.15">
      <c r="A94" s="143"/>
      <c r="B94" s="131"/>
      <c r="C94" s="151"/>
      <c r="D94" s="151"/>
      <c r="E94" s="151"/>
      <c r="F94" s="151"/>
      <c r="G94" s="151"/>
      <c r="H94" s="151"/>
      <c r="I94" s="157"/>
      <c r="J94" s="157"/>
      <c r="K94" s="157"/>
      <c r="L94" s="157"/>
      <c r="M94" s="157"/>
      <c r="N94" s="157"/>
      <c r="O94" s="157"/>
      <c r="P94" s="157"/>
      <c r="Q94" s="157"/>
      <c r="R94" s="157"/>
      <c r="S94" s="157"/>
      <c r="T94" s="157"/>
      <c r="U94" s="157"/>
      <c r="V94" s="157"/>
      <c r="W94" s="157"/>
      <c r="X94" s="157"/>
      <c r="Y94" s="157"/>
      <c r="Z94" s="151"/>
    </row>
    <row r="95" spans="1:26" ht="15.75" hidden="1" customHeight="1" x14ac:dyDescent="0.15">
      <c r="A95" s="143"/>
      <c r="B95" s="131"/>
      <c r="C95" s="151"/>
      <c r="D95" s="151"/>
      <c r="E95" s="151"/>
      <c r="F95" s="151"/>
      <c r="G95" s="151"/>
      <c r="H95" s="151"/>
      <c r="I95" s="157"/>
      <c r="J95" s="157"/>
      <c r="K95" s="157"/>
      <c r="L95" s="157"/>
      <c r="M95" s="157"/>
      <c r="N95" s="157"/>
      <c r="O95" s="157"/>
      <c r="P95" s="157"/>
      <c r="Q95" s="157"/>
      <c r="R95" s="157"/>
      <c r="S95" s="157"/>
      <c r="T95" s="157"/>
      <c r="U95" s="157"/>
      <c r="V95" s="157"/>
      <c r="W95" s="157"/>
      <c r="X95" s="157"/>
      <c r="Y95" s="157"/>
      <c r="Z95" s="151"/>
    </row>
    <row r="96" spans="1:26" ht="15.75" hidden="1" customHeight="1" x14ac:dyDescent="0.15">
      <c r="A96" s="143"/>
      <c r="B96" s="131"/>
      <c r="C96" s="151"/>
      <c r="D96" s="151"/>
      <c r="E96" s="151"/>
      <c r="F96" s="151"/>
      <c r="G96" s="151"/>
      <c r="H96" s="151"/>
      <c r="I96" s="157"/>
      <c r="J96" s="157"/>
      <c r="K96" s="157"/>
      <c r="L96" s="157"/>
      <c r="M96" s="157"/>
      <c r="N96" s="157"/>
      <c r="O96" s="157"/>
      <c r="P96" s="157"/>
      <c r="Q96" s="157"/>
      <c r="R96" s="157"/>
      <c r="S96" s="157"/>
      <c r="T96" s="157"/>
      <c r="U96" s="157"/>
      <c r="V96" s="157"/>
      <c r="W96" s="157"/>
      <c r="X96" s="157"/>
      <c r="Y96" s="157"/>
      <c r="Z96" s="151"/>
    </row>
    <row r="97" spans="1:26" ht="15.75" hidden="1" customHeight="1" x14ac:dyDescent="0.15">
      <c r="A97" s="143"/>
      <c r="B97" s="131"/>
      <c r="C97" s="151"/>
      <c r="D97" s="151"/>
      <c r="E97" s="151"/>
      <c r="F97" s="151"/>
      <c r="G97" s="151"/>
      <c r="H97" s="151"/>
      <c r="I97" s="157"/>
      <c r="J97" s="157"/>
      <c r="K97" s="157"/>
      <c r="L97" s="157"/>
      <c r="M97" s="157"/>
      <c r="N97" s="157"/>
      <c r="O97" s="157"/>
      <c r="P97" s="157"/>
      <c r="Q97" s="157"/>
      <c r="R97" s="157"/>
      <c r="S97" s="157"/>
      <c r="T97" s="157"/>
      <c r="U97" s="157"/>
      <c r="V97" s="157"/>
      <c r="W97" s="157"/>
      <c r="X97" s="157"/>
      <c r="Y97" s="157"/>
      <c r="Z97" s="151"/>
    </row>
    <row r="98" spans="1:26" ht="15.75" hidden="1" customHeight="1" x14ac:dyDescent="0.15">
      <c r="A98" s="143"/>
      <c r="B98" s="131"/>
      <c r="C98" s="151"/>
      <c r="D98" s="151"/>
      <c r="E98" s="151"/>
      <c r="F98" s="151"/>
      <c r="G98" s="151"/>
      <c r="H98" s="151"/>
      <c r="I98" s="157"/>
      <c r="J98" s="157"/>
      <c r="K98" s="157"/>
      <c r="L98" s="157"/>
      <c r="M98" s="157"/>
      <c r="N98" s="157"/>
      <c r="O98" s="157"/>
      <c r="P98" s="157"/>
      <c r="Q98" s="157"/>
      <c r="R98" s="157"/>
      <c r="S98" s="157"/>
      <c r="T98" s="157"/>
      <c r="U98" s="157"/>
      <c r="V98" s="157"/>
      <c r="W98" s="157"/>
      <c r="X98" s="157"/>
      <c r="Y98" s="157"/>
      <c r="Z98" s="151"/>
    </row>
    <row r="99" spans="1:26" ht="15.75" hidden="1" customHeight="1" x14ac:dyDescent="0.15">
      <c r="A99" s="143"/>
      <c r="B99" s="131"/>
      <c r="C99" s="151"/>
      <c r="D99" s="151"/>
      <c r="E99" s="151"/>
      <c r="F99" s="151"/>
      <c r="G99" s="151"/>
      <c r="H99" s="151"/>
      <c r="I99" s="157"/>
      <c r="J99" s="157"/>
      <c r="K99" s="157"/>
      <c r="L99" s="157"/>
      <c r="M99" s="157"/>
      <c r="N99" s="157"/>
      <c r="O99" s="157"/>
      <c r="P99" s="157"/>
      <c r="Q99" s="157"/>
      <c r="R99" s="157"/>
      <c r="S99" s="157"/>
      <c r="T99" s="157"/>
      <c r="U99" s="157"/>
      <c r="V99" s="157"/>
      <c r="W99" s="157"/>
      <c r="X99" s="157"/>
      <c r="Y99" s="157"/>
      <c r="Z99" s="151"/>
    </row>
    <row r="100" spans="1:26" ht="15.75" hidden="1" customHeight="1" x14ac:dyDescent="0.15">
      <c r="A100" s="143"/>
      <c r="B100" s="131"/>
      <c r="C100" s="151"/>
      <c r="D100" s="151"/>
      <c r="E100" s="151"/>
      <c r="F100" s="151"/>
      <c r="G100" s="151"/>
      <c r="H100" s="151"/>
      <c r="I100" s="157"/>
      <c r="J100" s="157"/>
      <c r="K100" s="157"/>
      <c r="L100" s="157"/>
      <c r="M100" s="157"/>
      <c r="N100" s="157"/>
      <c r="O100" s="157"/>
      <c r="P100" s="157"/>
      <c r="Q100" s="157"/>
      <c r="R100" s="157"/>
      <c r="S100" s="157"/>
      <c r="T100" s="157"/>
      <c r="U100" s="157"/>
      <c r="V100" s="157"/>
      <c r="W100" s="157"/>
      <c r="X100" s="157"/>
      <c r="Y100" s="157"/>
      <c r="Z100" s="151"/>
    </row>
    <row r="101" spans="1:26" ht="15.75" hidden="1" customHeight="1" x14ac:dyDescent="0.15">
      <c r="A101" s="143"/>
      <c r="B101" s="131"/>
      <c r="C101" s="151"/>
      <c r="D101" s="151"/>
      <c r="E101" s="151"/>
      <c r="F101" s="151"/>
      <c r="G101" s="151"/>
      <c r="H101" s="151"/>
      <c r="I101" s="157"/>
      <c r="J101" s="157"/>
      <c r="K101" s="157"/>
      <c r="L101" s="157"/>
      <c r="M101" s="157"/>
      <c r="N101" s="157"/>
      <c r="O101" s="157"/>
      <c r="P101" s="157"/>
      <c r="Q101" s="157"/>
      <c r="R101" s="157"/>
      <c r="S101" s="157"/>
      <c r="T101" s="157"/>
      <c r="U101" s="157"/>
      <c r="V101" s="157"/>
      <c r="W101" s="157"/>
      <c r="X101" s="157"/>
      <c r="Y101" s="157"/>
      <c r="Z101" s="151"/>
    </row>
    <row r="102" spans="1:26" ht="15.75" hidden="1" customHeight="1" x14ac:dyDescent="0.15">
      <c r="A102" s="143"/>
      <c r="B102" s="131"/>
      <c r="C102" s="151"/>
      <c r="D102" s="151"/>
      <c r="E102" s="151"/>
      <c r="F102" s="151"/>
      <c r="G102" s="151"/>
      <c r="H102" s="151"/>
      <c r="I102" s="157"/>
      <c r="J102" s="157"/>
      <c r="K102" s="157"/>
      <c r="L102" s="157"/>
      <c r="M102" s="157"/>
      <c r="N102" s="157"/>
      <c r="O102" s="157"/>
      <c r="P102" s="157"/>
      <c r="Q102" s="157"/>
      <c r="R102" s="157"/>
      <c r="S102" s="157"/>
      <c r="T102" s="157"/>
      <c r="U102" s="157"/>
      <c r="V102" s="157"/>
      <c r="W102" s="157"/>
      <c r="X102" s="157"/>
      <c r="Y102" s="157"/>
      <c r="Z102" s="151"/>
    </row>
    <row r="103" spans="1:26" ht="15.75" hidden="1" customHeight="1" x14ac:dyDescent="0.15">
      <c r="A103" s="143"/>
      <c r="B103" s="131"/>
      <c r="C103" s="151"/>
      <c r="D103" s="151"/>
      <c r="E103" s="151"/>
      <c r="F103" s="151"/>
      <c r="G103" s="151"/>
      <c r="H103" s="151"/>
      <c r="I103" s="157"/>
      <c r="J103" s="157"/>
      <c r="K103" s="157"/>
      <c r="L103" s="157"/>
      <c r="M103" s="157"/>
      <c r="N103" s="157"/>
      <c r="O103" s="157"/>
      <c r="P103" s="157"/>
      <c r="Q103" s="157"/>
      <c r="R103" s="157"/>
      <c r="S103" s="157"/>
      <c r="T103" s="157"/>
      <c r="U103" s="157"/>
      <c r="V103" s="157"/>
      <c r="W103" s="157"/>
      <c r="X103" s="157"/>
      <c r="Y103" s="157"/>
      <c r="Z103" s="151"/>
    </row>
    <row r="104" spans="1:26" ht="15.75" hidden="1" customHeight="1" x14ac:dyDescent="0.15">
      <c r="A104" s="143"/>
      <c r="B104" s="131"/>
      <c r="C104" s="151"/>
      <c r="D104" s="151"/>
      <c r="E104" s="151"/>
      <c r="F104" s="151"/>
      <c r="G104" s="151"/>
      <c r="H104" s="151"/>
      <c r="I104" s="157"/>
      <c r="J104" s="157"/>
      <c r="K104" s="157"/>
      <c r="L104" s="157"/>
      <c r="M104" s="157"/>
      <c r="N104" s="157"/>
      <c r="O104" s="157"/>
      <c r="P104" s="157"/>
      <c r="Q104" s="157"/>
      <c r="R104" s="157"/>
      <c r="S104" s="157"/>
      <c r="T104" s="157"/>
      <c r="U104" s="157"/>
      <c r="V104" s="157"/>
      <c r="W104" s="157"/>
      <c r="X104" s="157"/>
      <c r="Y104" s="157"/>
      <c r="Z104" s="151"/>
    </row>
    <row r="105" spans="1:26" ht="15.75" hidden="1" customHeight="1" x14ac:dyDescent="0.15">
      <c r="A105" s="143"/>
      <c r="B105" s="131"/>
      <c r="C105" s="151"/>
      <c r="D105" s="151"/>
      <c r="E105" s="151"/>
      <c r="F105" s="151"/>
      <c r="G105" s="151"/>
      <c r="H105" s="151"/>
      <c r="I105" s="157"/>
      <c r="J105" s="157"/>
      <c r="K105" s="157"/>
      <c r="L105" s="157"/>
      <c r="M105" s="157"/>
      <c r="N105" s="157"/>
      <c r="O105" s="157"/>
      <c r="P105" s="157"/>
      <c r="Q105" s="157"/>
      <c r="R105" s="157"/>
      <c r="S105" s="157"/>
      <c r="T105" s="157"/>
      <c r="U105" s="157"/>
      <c r="V105" s="157"/>
      <c r="W105" s="157"/>
      <c r="X105" s="157"/>
      <c r="Y105" s="157"/>
      <c r="Z105" s="151"/>
    </row>
    <row r="106" spans="1:26" ht="15.75" hidden="1" customHeight="1" x14ac:dyDescent="0.15">
      <c r="A106" s="143"/>
      <c r="B106" s="131"/>
      <c r="C106" s="151"/>
      <c r="D106" s="151"/>
      <c r="E106" s="151"/>
      <c r="F106" s="151"/>
      <c r="G106" s="151"/>
      <c r="H106" s="151"/>
      <c r="I106" s="157"/>
      <c r="J106" s="157"/>
      <c r="K106" s="157"/>
      <c r="L106" s="157"/>
      <c r="M106" s="157"/>
      <c r="N106" s="157"/>
      <c r="O106" s="157"/>
      <c r="P106" s="157"/>
      <c r="Q106" s="157"/>
      <c r="R106" s="157"/>
      <c r="S106" s="157"/>
      <c r="T106" s="157"/>
      <c r="U106" s="157"/>
      <c r="V106" s="157"/>
      <c r="W106" s="157"/>
      <c r="X106" s="157"/>
      <c r="Y106" s="157"/>
      <c r="Z106" s="151"/>
    </row>
    <row r="107" spans="1:26" ht="15.75" hidden="1" customHeight="1" x14ac:dyDescent="0.15">
      <c r="A107" s="143"/>
      <c r="B107" s="131"/>
      <c r="C107" s="151"/>
      <c r="D107" s="151"/>
      <c r="E107" s="151"/>
      <c r="F107" s="151"/>
      <c r="G107" s="151"/>
      <c r="H107" s="151"/>
      <c r="I107" s="157"/>
      <c r="J107" s="157"/>
      <c r="K107" s="157"/>
      <c r="L107" s="157"/>
      <c r="M107" s="157"/>
      <c r="N107" s="157"/>
      <c r="O107" s="157"/>
      <c r="P107" s="157"/>
      <c r="Q107" s="157"/>
      <c r="R107" s="157"/>
      <c r="S107" s="157"/>
      <c r="T107" s="157"/>
      <c r="U107" s="157"/>
      <c r="V107" s="157"/>
      <c r="W107" s="157"/>
      <c r="X107" s="157"/>
      <c r="Y107" s="157"/>
      <c r="Z107" s="151"/>
    </row>
    <row r="108" spans="1:26" ht="15.75" customHeight="1" x14ac:dyDescent="0.15">
      <c r="A108" s="143"/>
      <c r="B108" s="131"/>
      <c r="C108" s="151"/>
      <c r="D108" s="151"/>
      <c r="E108" s="151"/>
      <c r="F108" s="151"/>
      <c r="G108" s="151"/>
      <c r="H108" s="151"/>
      <c r="I108" s="157"/>
      <c r="J108" s="157"/>
      <c r="K108" s="157"/>
      <c r="L108" s="157"/>
      <c r="M108" s="157"/>
      <c r="N108" s="157"/>
      <c r="O108" s="157"/>
      <c r="P108" s="157"/>
      <c r="Q108" s="157"/>
      <c r="R108" s="157"/>
      <c r="S108" s="157"/>
      <c r="T108" s="157"/>
      <c r="U108" s="157"/>
      <c r="V108" s="157"/>
      <c r="W108" s="157"/>
      <c r="X108" s="157"/>
      <c r="Y108" s="157"/>
      <c r="Z108" s="151"/>
    </row>
    <row r="109" spans="1:26" ht="20.100000000000001" customHeight="1" x14ac:dyDescent="0.15">
      <c r="A109" s="143"/>
      <c r="B109" s="131"/>
      <c r="C109" s="167" t="s">
        <v>27</v>
      </c>
      <c r="D109" s="168"/>
      <c r="E109" s="168"/>
      <c r="F109" s="168"/>
      <c r="G109" s="168"/>
      <c r="H109" s="169"/>
    </row>
    <row r="110" spans="1:26" ht="15.75" customHeight="1" x14ac:dyDescent="0.15">
      <c r="A110" s="143"/>
      <c r="B110" s="131"/>
      <c r="C110" s="176"/>
      <c r="D110" s="177"/>
      <c r="E110" s="177"/>
      <c r="F110" s="177"/>
      <c r="G110" s="177"/>
      <c r="H110" s="177"/>
      <c r="I110" s="149"/>
      <c r="J110" s="149"/>
      <c r="K110" s="149"/>
      <c r="L110" s="149"/>
      <c r="M110" s="149"/>
      <c r="N110" s="149"/>
      <c r="O110" s="149"/>
      <c r="P110" s="149"/>
      <c r="Q110" s="149"/>
      <c r="R110" s="149"/>
      <c r="S110" s="149"/>
      <c r="T110" s="149"/>
      <c r="U110" s="149"/>
      <c r="V110" s="149"/>
      <c r="W110" s="149"/>
      <c r="X110" s="149"/>
      <c r="Y110" s="149"/>
      <c r="Z110" s="150"/>
    </row>
    <row r="111" spans="1:26" ht="20.100000000000001" customHeight="1" x14ac:dyDescent="0.15">
      <c r="A111" s="143"/>
      <c r="B111" s="131"/>
      <c r="C111" s="176"/>
      <c r="D111" s="178" t="s">
        <v>197</v>
      </c>
      <c r="E111" s="179"/>
      <c r="F111" s="179"/>
      <c r="G111" s="179"/>
      <c r="H111" s="179"/>
      <c r="I111" s="180"/>
      <c r="J111" s="179"/>
      <c r="K111" s="179"/>
      <c r="L111" s="179"/>
      <c r="M111" s="179"/>
      <c r="N111" s="179"/>
      <c r="O111" s="179"/>
      <c r="P111" s="179"/>
      <c r="Q111" s="179"/>
      <c r="R111" s="179"/>
      <c r="S111" s="179"/>
      <c r="T111" s="179"/>
      <c r="U111" s="179"/>
      <c r="V111" s="179"/>
      <c r="W111" s="179"/>
      <c r="X111" s="179"/>
      <c r="Y111" s="179"/>
      <c r="Z111" s="152"/>
    </row>
    <row r="112" spans="1:26" ht="20.100000000000001" customHeight="1" x14ac:dyDescent="0.15">
      <c r="A112" s="143">
        <f>IF(TRIM($I112)="", 1001, 0)</f>
        <v>1001</v>
      </c>
      <c r="B112" s="131"/>
      <c r="C112" s="153"/>
      <c r="D112" s="154">
        <v>1</v>
      </c>
      <c r="E112" s="127" t="s">
        <v>8</v>
      </c>
      <c r="I112" s="31"/>
      <c r="J112" s="31"/>
      <c r="K112" s="31"/>
      <c r="L112" s="31"/>
      <c r="M112" s="31"/>
      <c r="N112" s="31"/>
      <c r="O112" s="31"/>
      <c r="P112" s="31"/>
      <c r="Q112" s="31"/>
      <c r="R112" s="31"/>
      <c r="S112" s="31"/>
      <c r="T112" s="31"/>
      <c r="U112" s="31"/>
      <c r="V112" s="31"/>
      <c r="W112" s="31"/>
      <c r="X112" s="31"/>
      <c r="Y112" s="31"/>
      <c r="Z112" s="152"/>
    </row>
    <row r="113" spans="1:26" ht="20.100000000000001" customHeight="1" x14ac:dyDescent="0.15">
      <c r="A113" s="143"/>
      <c r="B113" s="131"/>
      <c r="C113" s="153"/>
      <c r="D113" s="154"/>
      <c r="E113" s="151"/>
      <c r="F113" s="151"/>
      <c r="G113" s="151"/>
      <c r="H113" s="151"/>
      <c r="I113" s="158"/>
      <c r="J113" s="156" t="s">
        <v>80</v>
      </c>
      <c r="K113" s="157"/>
      <c r="L113" s="157"/>
      <c r="M113" s="157"/>
      <c r="N113" s="157"/>
      <c r="O113" s="157"/>
      <c r="P113" s="157"/>
      <c r="Q113" s="157"/>
      <c r="R113" s="157"/>
      <c r="S113" s="157"/>
      <c r="T113" s="157"/>
      <c r="U113" s="157"/>
      <c r="V113" s="157"/>
      <c r="W113" s="157"/>
      <c r="X113" s="157"/>
      <c r="Y113" s="157"/>
      <c r="Z113" s="152"/>
    </row>
    <row r="114" spans="1:26" ht="20.100000000000001" customHeight="1" x14ac:dyDescent="0.15">
      <c r="A114" s="143">
        <f>IF(TRIM($I114)="", 1001, 0)</f>
        <v>1001</v>
      </c>
      <c r="B114" s="131"/>
      <c r="C114" s="153"/>
      <c r="D114" s="154">
        <v>2</v>
      </c>
      <c r="E114" s="127" t="s">
        <v>16</v>
      </c>
      <c r="I114" s="31"/>
      <c r="J114" s="31"/>
      <c r="K114" s="31"/>
      <c r="L114" s="31"/>
      <c r="M114" s="31"/>
      <c r="N114" s="31"/>
      <c r="O114" s="31"/>
      <c r="P114" s="31"/>
      <c r="Q114" s="31"/>
      <c r="R114" s="31"/>
      <c r="S114" s="31"/>
      <c r="T114" s="31"/>
      <c r="U114" s="31"/>
      <c r="V114" s="31"/>
      <c r="W114" s="31"/>
      <c r="X114" s="31"/>
      <c r="Y114" s="31"/>
      <c r="Z114" s="152"/>
    </row>
    <row r="115" spans="1:26" ht="20.100000000000001" customHeight="1" x14ac:dyDescent="0.15">
      <c r="A115" s="143"/>
      <c r="B115" s="131"/>
      <c r="C115" s="153"/>
      <c r="D115" s="154"/>
      <c r="E115" s="151"/>
      <c r="F115" s="151"/>
      <c r="G115" s="151"/>
      <c r="H115" s="151"/>
      <c r="I115" s="158"/>
      <c r="J115" s="156" t="s">
        <v>10</v>
      </c>
      <c r="K115" s="157"/>
      <c r="L115" s="157"/>
      <c r="M115" s="157"/>
      <c r="N115" s="157"/>
      <c r="O115" s="157"/>
      <c r="P115" s="157"/>
      <c r="Q115" s="157"/>
      <c r="R115" s="157"/>
      <c r="S115" s="157"/>
      <c r="T115" s="157"/>
      <c r="U115" s="157"/>
      <c r="V115" s="157"/>
      <c r="W115" s="157"/>
      <c r="X115" s="157"/>
      <c r="Y115" s="157"/>
      <c r="Z115" s="152"/>
    </row>
    <row r="116" spans="1:26" ht="20.100000000000001" customHeight="1" x14ac:dyDescent="0.15">
      <c r="A116" s="143">
        <f>IF(TRIM($I116)="", 1001, 0)</f>
        <v>1001</v>
      </c>
      <c r="B116" s="131"/>
      <c r="C116" s="153"/>
      <c r="D116" s="154">
        <v>3</v>
      </c>
      <c r="E116" s="127" t="s">
        <v>17</v>
      </c>
      <c r="I116" s="31"/>
      <c r="J116" s="31"/>
      <c r="K116" s="31"/>
      <c r="L116" s="31"/>
      <c r="M116" s="31"/>
      <c r="N116" s="31"/>
      <c r="O116" s="31"/>
      <c r="P116" s="31"/>
      <c r="Q116" s="31"/>
      <c r="R116" s="31"/>
      <c r="S116" s="31"/>
      <c r="T116" s="31"/>
      <c r="U116" s="31"/>
      <c r="V116" s="31"/>
      <c r="W116" s="31"/>
      <c r="X116" s="31"/>
      <c r="Y116" s="31"/>
      <c r="Z116" s="152"/>
    </row>
    <row r="117" spans="1:26" ht="20.100000000000001" customHeight="1" x14ac:dyDescent="0.15">
      <c r="A117" s="143"/>
      <c r="B117" s="131"/>
      <c r="C117" s="153"/>
      <c r="D117" s="154"/>
      <c r="E117" s="151"/>
      <c r="F117" s="151"/>
      <c r="G117" s="151"/>
      <c r="H117" s="151"/>
      <c r="I117" s="158"/>
      <c r="J117" s="156" t="s">
        <v>11</v>
      </c>
      <c r="K117" s="157"/>
      <c r="L117" s="157"/>
      <c r="M117" s="157"/>
      <c r="N117" s="157"/>
      <c r="O117" s="157"/>
      <c r="P117" s="157"/>
      <c r="Q117" s="157"/>
      <c r="R117" s="157"/>
      <c r="S117" s="157"/>
      <c r="T117" s="157"/>
      <c r="U117" s="157"/>
      <c r="V117" s="157"/>
      <c r="W117" s="157"/>
      <c r="X117" s="157"/>
      <c r="Y117" s="157"/>
      <c r="Z117" s="152"/>
    </row>
    <row r="118" spans="1:26" ht="20.100000000000001" customHeight="1" x14ac:dyDescent="0.15">
      <c r="A118" s="143">
        <f>IF(NOT(AND(I118&lt;&gt;"",ISNUMBER(VALUE(SUBSTITUTE(I118,"-",""))))), 1001, 0)</f>
        <v>1001</v>
      </c>
      <c r="B118" s="131"/>
      <c r="C118" s="153"/>
      <c r="D118" s="154">
        <v>4</v>
      </c>
      <c r="E118" s="127" t="s">
        <v>6</v>
      </c>
      <c r="I118" s="31"/>
      <c r="J118" s="31"/>
      <c r="K118" s="31"/>
      <c r="L118" s="31"/>
      <c r="M118" s="31"/>
      <c r="N118" s="151"/>
      <c r="O118" s="151"/>
      <c r="P118" s="151"/>
      <c r="Q118" s="151"/>
      <c r="R118" s="151"/>
      <c r="S118" s="151"/>
      <c r="T118" s="151"/>
      <c r="U118" s="151"/>
      <c r="V118" s="151"/>
      <c r="W118" s="151"/>
      <c r="X118" s="151"/>
      <c r="Y118" s="151"/>
      <c r="Z118" s="152"/>
    </row>
    <row r="119" spans="1:26" ht="20.100000000000001" customHeight="1" x14ac:dyDescent="0.15">
      <c r="A119" s="143"/>
      <c r="B119" s="131"/>
      <c r="C119" s="159"/>
      <c r="D119" s="151"/>
      <c r="E119" s="151"/>
      <c r="F119" s="151"/>
      <c r="G119" s="151"/>
      <c r="H119" s="151"/>
      <c r="I119" s="158"/>
      <c r="J119" s="156" t="s">
        <v>133</v>
      </c>
      <c r="K119" s="157"/>
      <c r="L119" s="157"/>
      <c r="M119" s="157"/>
      <c r="N119" s="157"/>
      <c r="O119" s="157"/>
      <c r="P119" s="157"/>
      <c r="Q119" s="157"/>
      <c r="R119" s="157"/>
      <c r="S119" s="157"/>
      <c r="T119" s="157"/>
      <c r="U119" s="157"/>
      <c r="V119" s="157"/>
      <c r="W119" s="157"/>
      <c r="X119" s="157"/>
      <c r="Y119" s="157"/>
      <c r="Z119" s="152"/>
    </row>
    <row r="120" spans="1:26" ht="20.100000000000001" customHeight="1" x14ac:dyDescent="0.15">
      <c r="A120" s="143">
        <f>IF(AND(TRIM($I120)&lt;&gt;"",NOT(ISNUMBER(VALUE(SUBSTITUTE($I120,"-",""))))), 1001, 0)</f>
        <v>0</v>
      </c>
      <c r="B120" s="131"/>
      <c r="C120" s="153"/>
      <c r="D120" s="154">
        <v>5</v>
      </c>
      <c r="E120" s="127" t="s">
        <v>7</v>
      </c>
      <c r="I120" s="31"/>
      <c r="J120" s="31"/>
      <c r="K120" s="31"/>
      <c r="L120" s="31"/>
      <c r="M120" s="31"/>
      <c r="N120" s="151"/>
      <c r="O120" s="151"/>
      <c r="P120" s="151"/>
      <c r="Q120" s="151"/>
      <c r="R120" s="151"/>
      <c r="S120" s="151"/>
      <c r="T120" s="151"/>
      <c r="U120" s="151"/>
      <c r="V120" s="151"/>
      <c r="W120" s="151"/>
      <c r="X120" s="151"/>
      <c r="Y120" s="151"/>
      <c r="Z120" s="152"/>
    </row>
    <row r="121" spans="1:26" ht="20.100000000000001" customHeight="1" x14ac:dyDescent="0.15">
      <c r="A121" s="143"/>
      <c r="B121" s="131"/>
      <c r="C121" s="159"/>
      <c r="D121" s="151"/>
      <c r="E121" s="151"/>
      <c r="F121" s="151"/>
      <c r="G121" s="151"/>
      <c r="H121" s="151"/>
      <c r="I121" s="158"/>
      <c r="J121" s="156" t="s">
        <v>82</v>
      </c>
      <c r="K121" s="157"/>
      <c r="L121" s="157"/>
      <c r="M121" s="157"/>
      <c r="N121" s="157"/>
      <c r="O121" s="157"/>
      <c r="P121" s="157"/>
      <c r="Q121" s="157"/>
      <c r="R121" s="157"/>
      <c r="S121" s="157"/>
      <c r="T121" s="157"/>
      <c r="U121" s="157"/>
      <c r="V121" s="157"/>
      <c r="W121" s="157"/>
      <c r="X121" s="157"/>
      <c r="Y121" s="157"/>
      <c r="Z121" s="152"/>
    </row>
    <row r="122" spans="1:26" ht="20.100000000000001" customHeight="1" x14ac:dyDescent="0.15">
      <c r="A122" s="143"/>
      <c r="B122" s="131"/>
      <c r="C122" s="153"/>
      <c r="D122" s="154">
        <v>6</v>
      </c>
      <c r="E122" s="127" t="s">
        <v>9</v>
      </c>
      <c r="I122" s="31"/>
      <c r="J122" s="31"/>
      <c r="K122" s="31"/>
      <c r="L122" s="31"/>
      <c r="M122" s="31"/>
      <c r="N122" s="31"/>
      <c r="O122" s="31"/>
      <c r="P122" s="31"/>
      <c r="Q122" s="31"/>
      <c r="R122" s="31"/>
      <c r="S122" s="31"/>
      <c r="T122" s="31"/>
      <c r="U122" s="31"/>
      <c r="V122" s="31"/>
      <c r="W122" s="31"/>
      <c r="X122" s="31"/>
      <c r="Y122" s="31"/>
      <c r="Z122" s="152"/>
    </row>
    <row r="123" spans="1:26" ht="20.100000000000001" customHeight="1" x14ac:dyDescent="0.15">
      <c r="A123" s="143"/>
      <c r="B123" s="131"/>
      <c r="C123" s="159"/>
      <c r="D123" s="151"/>
      <c r="E123" s="151"/>
      <c r="F123" s="151"/>
      <c r="G123" s="151"/>
      <c r="H123" s="151"/>
      <c r="I123" s="155"/>
      <c r="J123" s="161" t="s">
        <v>13</v>
      </c>
      <c r="K123" s="157"/>
      <c r="L123" s="157"/>
      <c r="M123" s="157"/>
      <c r="N123" s="157"/>
      <c r="O123" s="157"/>
      <c r="P123" s="157"/>
      <c r="Q123" s="157"/>
      <c r="R123" s="157"/>
      <c r="S123" s="157"/>
      <c r="T123" s="157"/>
      <c r="U123" s="157"/>
      <c r="V123" s="157"/>
      <c r="W123" s="157"/>
      <c r="X123" s="157"/>
      <c r="Y123" s="157"/>
      <c r="Z123" s="152"/>
    </row>
    <row r="124" spans="1:26" ht="15.75" customHeight="1" x14ac:dyDescent="0.15">
      <c r="A124" s="143"/>
      <c r="B124" s="131"/>
      <c r="C124" s="163"/>
      <c r="D124" s="164"/>
      <c r="E124" s="164"/>
      <c r="F124" s="164"/>
      <c r="G124" s="164"/>
      <c r="H124" s="164"/>
      <c r="I124" s="165"/>
      <c r="J124" s="165"/>
      <c r="K124" s="165"/>
      <c r="L124" s="165"/>
      <c r="M124" s="165"/>
      <c r="N124" s="165"/>
      <c r="O124" s="165"/>
      <c r="P124" s="165"/>
      <c r="Q124" s="165"/>
      <c r="R124" s="165"/>
      <c r="S124" s="165"/>
      <c r="T124" s="165"/>
      <c r="U124" s="165"/>
      <c r="V124" s="165"/>
      <c r="W124" s="165"/>
      <c r="X124" s="165"/>
      <c r="Y124" s="165"/>
      <c r="Z124" s="166"/>
    </row>
    <row r="125" spans="1:26" ht="15.75" customHeight="1" x14ac:dyDescent="0.15">
      <c r="A125" s="143"/>
      <c r="B125" s="131"/>
      <c r="C125" s="151"/>
      <c r="D125" s="151"/>
      <c r="E125" s="151"/>
      <c r="F125" s="151"/>
      <c r="G125" s="151"/>
      <c r="H125" s="151"/>
      <c r="I125" s="157"/>
      <c r="J125" s="157"/>
      <c r="K125" s="157"/>
      <c r="L125" s="157"/>
      <c r="M125" s="157"/>
      <c r="N125" s="157"/>
      <c r="O125" s="157"/>
      <c r="P125" s="157"/>
      <c r="Q125" s="157"/>
      <c r="R125" s="157"/>
      <c r="S125" s="157"/>
      <c r="T125" s="157"/>
      <c r="U125" s="157"/>
      <c r="V125" s="157"/>
      <c r="W125" s="157"/>
      <c r="X125" s="157"/>
      <c r="Y125" s="157"/>
      <c r="Z125" s="151"/>
    </row>
    <row r="126" spans="1:26" ht="15.75" hidden="1" customHeight="1" x14ac:dyDescent="0.15">
      <c r="A126" s="143"/>
      <c r="B126" s="131"/>
      <c r="C126" s="151"/>
      <c r="D126" s="151"/>
      <c r="E126" s="151"/>
      <c r="F126" s="151"/>
      <c r="G126" s="151"/>
      <c r="H126" s="151"/>
      <c r="I126" s="157"/>
      <c r="J126" s="157"/>
      <c r="K126" s="157"/>
      <c r="L126" s="157"/>
      <c r="M126" s="157"/>
      <c r="N126" s="157"/>
      <c r="O126" s="157"/>
      <c r="P126" s="157"/>
      <c r="Q126" s="157"/>
      <c r="R126" s="157"/>
      <c r="S126" s="157"/>
      <c r="T126" s="157"/>
      <c r="U126" s="157"/>
      <c r="V126" s="157"/>
      <c r="W126" s="157"/>
      <c r="X126" s="157"/>
      <c r="Y126" s="157"/>
      <c r="Z126" s="151"/>
    </row>
    <row r="127" spans="1:26" ht="15.75" hidden="1" customHeight="1" x14ac:dyDescent="0.15">
      <c r="A127" s="143"/>
      <c r="B127" s="131"/>
      <c r="C127" s="151"/>
      <c r="D127" s="151"/>
      <c r="E127" s="151"/>
      <c r="F127" s="151"/>
      <c r="G127" s="151"/>
      <c r="H127" s="151"/>
      <c r="I127" s="157"/>
      <c r="J127" s="157"/>
      <c r="K127" s="157"/>
      <c r="L127" s="157"/>
      <c r="M127" s="157"/>
      <c r="N127" s="157"/>
      <c r="O127" s="157"/>
      <c r="P127" s="157"/>
      <c r="Q127" s="157"/>
      <c r="R127" s="157"/>
      <c r="S127" s="157"/>
      <c r="T127" s="157"/>
      <c r="U127" s="157"/>
      <c r="V127" s="157"/>
      <c r="W127" s="157"/>
      <c r="X127" s="157"/>
      <c r="Y127" s="157"/>
      <c r="Z127" s="151"/>
    </row>
    <row r="128" spans="1:26" ht="15.75" hidden="1" customHeight="1" x14ac:dyDescent="0.15">
      <c r="A128" s="143"/>
      <c r="B128" s="131"/>
      <c r="C128" s="151"/>
      <c r="D128" s="151"/>
      <c r="E128" s="151"/>
      <c r="F128" s="151"/>
      <c r="G128" s="151"/>
      <c r="H128" s="151"/>
      <c r="I128" s="157"/>
      <c r="J128" s="157"/>
      <c r="K128" s="157"/>
      <c r="L128" s="157"/>
      <c r="M128" s="157"/>
      <c r="N128" s="157"/>
      <c r="O128" s="157"/>
      <c r="P128" s="157"/>
      <c r="Q128" s="157"/>
      <c r="R128" s="157"/>
      <c r="S128" s="157"/>
      <c r="T128" s="157"/>
      <c r="U128" s="157"/>
      <c r="V128" s="157"/>
      <c r="W128" s="157"/>
      <c r="X128" s="157"/>
      <c r="Y128" s="157"/>
      <c r="Z128" s="151"/>
    </row>
    <row r="129" spans="1:26" ht="15.75" hidden="1" customHeight="1" x14ac:dyDescent="0.15">
      <c r="A129" s="143"/>
      <c r="B129" s="131"/>
      <c r="C129" s="151"/>
      <c r="D129" s="151"/>
      <c r="E129" s="151"/>
      <c r="F129" s="151"/>
      <c r="G129" s="151"/>
      <c r="H129" s="151"/>
      <c r="I129" s="157"/>
      <c r="J129" s="157"/>
      <c r="K129" s="157"/>
      <c r="L129" s="157"/>
      <c r="M129" s="157"/>
      <c r="N129" s="157"/>
      <c r="O129" s="157"/>
      <c r="P129" s="157"/>
      <c r="Q129" s="157"/>
      <c r="R129" s="157"/>
      <c r="S129" s="157"/>
      <c r="T129" s="157"/>
      <c r="U129" s="157"/>
      <c r="V129" s="157"/>
      <c r="W129" s="157"/>
      <c r="X129" s="157"/>
      <c r="Y129" s="157"/>
      <c r="Z129" s="151"/>
    </row>
    <row r="130" spans="1:26" ht="15.75" hidden="1" customHeight="1" x14ac:dyDescent="0.15">
      <c r="A130" s="143"/>
      <c r="B130" s="131"/>
      <c r="C130" s="151"/>
      <c r="D130" s="151"/>
      <c r="E130" s="151"/>
      <c r="F130" s="151"/>
      <c r="G130" s="151"/>
      <c r="H130" s="151"/>
      <c r="I130" s="157"/>
      <c r="J130" s="157"/>
      <c r="K130" s="157"/>
      <c r="L130" s="157"/>
      <c r="M130" s="157"/>
      <c r="N130" s="157"/>
      <c r="O130" s="157"/>
      <c r="P130" s="157"/>
      <c r="Q130" s="157"/>
      <c r="R130" s="157"/>
      <c r="S130" s="157"/>
      <c r="T130" s="157"/>
      <c r="U130" s="157"/>
      <c r="V130" s="157"/>
      <c r="W130" s="157"/>
      <c r="X130" s="157"/>
      <c r="Y130" s="157"/>
      <c r="Z130" s="151"/>
    </row>
    <row r="131" spans="1:26" ht="15.75" hidden="1" customHeight="1" x14ac:dyDescent="0.15">
      <c r="A131" s="143"/>
      <c r="B131" s="131"/>
      <c r="C131" s="151"/>
      <c r="D131" s="151"/>
      <c r="E131" s="151"/>
      <c r="F131" s="151"/>
      <c r="G131" s="151"/>
      <c r="H131" s="151"/>
      <c r="I131" s="157"/>
      <c r="J131" s="157"/>
      <c r="K131" s="157"/>
      <c r="L131" s="157"/>
      <c r="M131" s="157"/>
      <c r="N131" s="157"/>
      <c r="O131" s="157"/>
      <c r="P131" s="157"/>
      <c r="Q131" s="157"/>
      <c r="R131" s="157"/>
      <c r="S131" s="157"/>
      <c r="T131" s="157"/>
      <c r="U131" s="157"/>
      <c r="V131" s="157"/>
      <c r="W131" s="157"/>
      <c r="X131" s="157"/>
      <c r="Y131" s="157"/>
      <c r="Z131" s="151"/>
    </row>
    <row r="132" spans="1:26" ht="15.75" hidden="1" customHeight="1" x14ac:dyDescent="0.15">
      <c r="A132" s="143"/>
      <c r="B132" s="131"/>
      <c r="C132" s="151"/>
      <c r="D132" s="151"/>
      <c r="E132" s="151"/>
      <c r="F132" s="151"/>
      <c r="G132" s="151"/>
      <c r="H132" s="151"/>
      <c r="I132" s="157"/>
      <c r="J132" s="157"/>
      <c r="K132" s="157"/>
      <c r="L132" s="157"/>
      <c r="M132" s="157"/>
      <c r="N132" s="157"/>
      <c r="O132" s="157"/>
      <c r="P132" s="157"/>
      <c r="Q132" s="157"/>
      <c r="R132" s="157"/>
      <c r="S132" s="157"/>
      <c r="T132" s="157"/>
      <c r="U132" s="157"/>
      <c r="V132" s="157"/>
      <c r="W132" s="157"/>
      <c r="X132" s="157"/>
      <c r="Y132" s="157"/>
      <c r="Z132" s="151"/>
    </row>
    <row r="133" spans="1:26" ht="15.75" hidden="1" customHeight="1" x14ac:dyDescent="0.15">
      <c r="A133" s="143"/>
      <c r="B133" s="131"/>
      <c r="C133" s="151"/>
      <c r="D133" s="151"/>
      <c r="E133" s="151"/>
      <c r="F133" s="151"/>
      <c r="G133" s="151"/>
      <c r="H133" s="151"/>
      <c r="I133" s="157"/>
      <c r="J133" s="157"/>
      <c r="K133" s="157"/>
      <c r="L133" s="157"/>
      <c r="M133" s="157"/>
      <c r="N133" s="157"/>
      <c r="O133" s="157"/>
      <c r="P133" s="157"/>
      <c r="Q133" s="157"/>
      <c r="R133" s="157"/>
      <c r="S133" s="157"/>
      <c r="T133" s="157"/>
      <c r="U133" s="157"/>
      <c r="V133" s="157"/>
      <c r="W133" s="157"/>
      <c r="X133" s="157"/>
      <c r="Y133" s="157"/>
      <c r="Z133" s="151"/>
    </row>
    <row r="134" spans="1:26" ht="15.75" hidden="1" customHeight="1" x14ac:dyDescent="0.15">
      <c r="A134" s="143"/>
      <c r="B134" s="131"/>
      <c r="C134" s="151"/>
      <c r="D134" s="151"/>
      <c r="E134" s="151"/>
      <c r="F134" s="151"/>
      <c r="G134" s="151"/>
      <c r="H134" s="151"/>
      <c r="I134" s="157"/>
      <c r="J134" s="157"/>
      <c r="K134" s="157"/>
      <c r="L134" s="157"/>
      <c r="M134" s="157"/>
      <c r="N134" s="157"/>
      <c r="O134" s="157"/>
      <c r="P134" s="157"/>
      <c r="Q134" s="157"/>
      <c r="R134" s="157"/>
      <c r="S134" s="157"/>
      <c r="T134" s="157"/>
      <c r="U134" s="157"/>
      <c r="V134" s="157"/>
      <c r="W134" s="157"/>
      <c r="X134" s="157"/>
      <c r="Y134" s="157"/>
      <c r="Z134" s="151"/>
    </row>
    <row r="135" spans="1:26" ht="15.75" hidden="1" customHeight="1" x14ac:dyDescent="0.15">
      <c r="A135" s="143"/>
      <c r="B135" s="131"/>
      <c r="C135" s="151"/>
      <c r="D135" s="151"/>
      <c r="E135" s="151"/>
      <c r="F135" s="151"/>
      <c r="G135" s="151"/>
      <c r="H135" s="151"/>
      <c r="I135" s="157"/>
      <c r="J135" s="157"/>
      <c r="K135" s="157"/>
      <c r="L135" s="157"/>
      <c r="M135" s="157"/>
      <c r="N135" s="157"/>
      <c r="O135" s="157"/>
      <c r="P135" s="157"/>
      <c r="Q135" s="157"/>
      <c r="R135" s="157"/>
      <c r="S135" s="157"/>
      <c r="T135" s="157"/>
      <c r="U135" s="157"/>
      <c r="V135" s="157"/>
      <c r="W135" s="157"/>
      <c r="X135" s="157"/>
      <c r="Y135" s="157"/>
      <c r="Z135" s="151"/>
    </row>
    <row r="136" spans="1:26" ht="15.75" hidden="1" customHeight="1" x14ac:dyDescent="0.15">
      <c r="A136" s="143"/>
      <c r="B136" s="131"/>
      <c r="C136" s="151"/>
      <c r="D136" s="151"/>
      <c r="E136" s="151"/>
      <c r="F136" s="151"/>
      <c r="G136" s="151"/>
      <c r="H136" s="151"/>
      <c r="I136" s="157"/>
      <c r="J136" s="157"/>
      <c r="K136" s="157"/>
      <c r="L136" s="157"/>
      <c r="M136" s="157"/>
      <c r="N136" s="157"/>
      <c r="O136" s="157"/>
      <c r="P136" s="157"/>
      <c r="Q136" s="157"/>
      <c r="R136" s="157"/>
      <c r="S136" s="157"/>
      <c r="T136" s="157"/>
      <c r="U136" s="157"/>
      <c r="V136" s="157"/>
      <c r="W136" s="157"/>
      <c r="X136" s="157"/>
      <c r="Y136" s="157"/>
      <c r="Z136" s="151"/>
    </row>
    <row r="137" spans="1:26" ht="15.75" hidden="1" customHeight="1" x14ac:dyDescent="0.15">
      <c r="A137" s="143"/>
      <c r="B137" s="131"/>
      <c r="C137" s="151"/>
      <c r="D137" s="151"/>
      <c r="E137" s="151"/>
      <c r="F137" s="151"/>
      <c r="G137" s="151"/>
      <c r="H137" s="151"/>
      <c r="I137" s="157"/>
      <c r="J137" s="157"/>
      <c r="K137" s="157"/>
      <c r="L137" s="157"/>
      <c r="M137" s="157"/>
      <c r="N137" s="157"/>
      <c r="O137" s="157"/>
      <c r="P137" s="157"/>
      <c r="Q137" s="157"/>
      <c r="R137" s="157"/>
      <c r="S137" s="157"/>
      <c r="T137" s="157"/>
      <c r="U137" s="157"/>
      <c r="V137" s="157"/>
      <c r="W137" s="157"/>
      <c r="X137" s="157"/>
      <c r="Y137" s="157"/>
      <c r="Z137" s="151"/>
    </row>
    <row r="138" spans="1:26" ht="15.75" hidden="1" customHeight="1" x14ac:dyDescent="0.15">
      <c r="A138" s="143"/>
      <c r="B138" s="131"/>
      <c r="C138" s="151"/>
      <c r="D138" s="151"/>
      <c r="E138" s="151"/>
      <c r="F138" s="151"/>
      <c r="G138" s="151"/>
      <c r="H138" s="151"/>
      <c r="I138" s="157"/>
      <c r="J138" s="157"/>
      <c r="K138" s="157"/>
      <c r="L138" s="157"/>
      <c r="M138" s="157"/>
      <c r="N138" s="157"/>
      <c r="O138" s="157"/>
      <c r="P138" s="157"/>
      <c r="Q138" s="157"/>
      <c r="R138" s="157"/>
      <c r="S138" s="157"/>
      <c r="T138" s="157"/>
      <c r="U138" s="157"/>
      <c r="V138" s="157"/>
      <c r="W138" s="157"/>
      <c r="X138" s="157"/>
      <c r="Y138" s="157"/>
      <c r="Z138" s="151"/>
    </row>
    <row r="139" spans="1:26" ht="15.75" hidden="1" customHeight="1" x14ac:dyDescent="0.15">
      <c r="A139" s="143"/>
      <c r="B139" s="131"/>
      <c r="C139" s="151"/>
      <c r="D139" s="151"/>
      <c r="E139" s="151"/>
      <c r="F139" s="151"/>
      <c r="G139" s="151"/>
      <c r="H139" s="151"/>
      <c r="I139" s="157"/>
      <c r="J139" s="157"/>
      <c r="K139" s="157"/>
      <c r="L139" s="157"/>
      <c r="M139" s="157"/>
      <c r="N139" s="157"/>
      <c r="O139" s="157"/>
      <c r="P139" s="157"/>
      <c r="Q139" s="157"/>
      <c r="R139" s="157"/>
      <c r="S139" s="157"/>
      <c r="T139" s="157"/>
      <c r="U139" s="157"/>
      <c r="V139" s="157"/>
      <c r="W139" s="157"/>
      <c r="X139" s="157"/>
      <c r="Y139" s="157"/>
      <c r="Z139" s="151"/>
    </row>
    <row r="140" spans="1:26" ht="15.75" hidden="1" customHeight="1" x14ac:dyDescent="0.15">
      <c r="A140" s="143"/>
      <c r="B140" s="131"/>
      <c r="C140" s="151"/>
      <c r="D140" s="151"/>
      <c r="E140" s="151"/>
      <c r="F140" s="151"/>
      <c r="G140" s="151"/>
      <c r="H140" s="151"/>
      <c r="I140" s="157"/>
      <c r="J140" s="157"/>
      <c r="K140" s="157"/>
      <c r="L140" s="157"/>
      <c r="M140" s="157"/>
      <c r="N140" s="157"/>
      <c r="O140" s="157"/>
      <c r="P140" s="157"/>
      <c r="Q140" s="157"/>
      <c r="R140" s="157"/>
      <c r="S140" s="157"/>
      <c r="T140" s="157"/>
      <c r="U140" s="157"/>
      <c r="V140" s="157"/>
      <c r="W140" s="157"/>
      <c r="X140" s="157"/>
      <c r="Y140" s="157"/>
      <c r="Z140" s="151"/>
    </row>
    <row r="141" spans="1:26" ht="15.75" hidden="1" customHeight="1" x14ac:dyDescent="0.15">
      <c r="A141" s="143"/>
      <c r="B141" s="131"/>
      <c r="C141" s="151"/>
      <c r="D141" s="151"/>
      <c r="E141" s="151"/>
      <c r="F141" s="151"/>
      <c r="G141" s="151"/>
      <c r="H141" s="151"/>
      <c r="I141" s="157"/>
      <c r="J141" s="157"/>
      <c r="K141" s="157"/>
      <c r="L141" s="157"/>
      <c r="M141" s="157"/>
      <c r="N141" s="157"/>
      <c r="O141" s="157"/>
      <c r="P141" s="157"/>
      <c r="Q141" s="157"/>
      <c r="R141" s="157"/>
      <c r="S141" s="157"/>
      <c r="T141" s="157"/>
      <c r="U141" s="157"/>
      <c r="V141" s="157"/>
      <c r="W141" s="157"/>
      <c r="X141" s="157"/>
      <c r="Y141" s="157"/>
      <c r="Z141" s="151"/>
    </row>
    <row r="142" spans="1:26" ht="15.75" hidden="1" customHeight="1" x14ac:dyDescent="0.15">
      <c r="A142" s="143"/>
      <c r="B142" s="131"/>
      <c r="C142" s="151"/>
      <c r="D142" s="151"/>
      <c r="E142" s="151"/>
      <c r="F142" s="151"/>
      <c r="G142" s="151"/>
      <c r="H142" s="151"/>
      <c r="I142" s="157"/>
      <c r="J142" s="157"/>
      <c r="K142" s="157"/>
      <c r="L142" s="157"/>
      <c r="M142" s="157"/>
      <c r="N142" s="157"/>
      <c r="O142" s="157"/>
      <c r="P142" s="157"/>
      <c r="Q142" s="157"/>
      <c r="R142" s="157"/>
      <c r="S142" s="157"/>
      <c r="T142" s="157"/>
      <c r="U142" s="157"/>
      <c r="V142" s="157"/>
      <c r="W142" s="157"/>
      <c r="X142" s="157"/>
      <c r="Y142" s="157"/>
      <c r="Z142" s="151"/>
    </row>
    <row r="143" spans="1:26" ht="15.75" hidden="1" customHeight="1" x14ac:dyDescent="0.15">
      <c r="A143" s="143"/>
      <c r="B143" s="131"/>
      <c r="C143" s="151"/>
      <c r="D143" s="151"/>
      <c r="E143" s="151"/>
      <c r="F143" s="151"/>
      <c r="G143" s="151"/>
      <c r="H143" s="151"/>
      <c r="I143" s="157"/>
      <c r="J143" s="157"/>
      <c r="K143" s="157"/>
      <c r="L143" s="157"/>
      <c r="M143" s="157"/>
      <c r="N143" s="157"/>
      <c r="O143" s="157"/>
      <c r="P143" s="157"/>
      <c r="Q143" s="157"/>
      <c r="R143" s="157"/>
      <c r="S143" s="157"/>
      <c r="T143" s="157"/>
      <c r="U143" s="157"/>
      <c r="V143" s="157"/>
      <c r="W143" s="157"/>
      <c r="X143" s="157"/>
      <c r="Y143" s="157"/>
      <c r="Z143" s="151"/>
    </row>
    <row r="144" spans="1:26" ht="15.75" hidden="1" customHeight="1" x14ac:dyDescent="0.15">
      <c r="A144" s="143"/>
      <c r="B144" s="131"/>
      <c r="C144" s="151"/>
      <c r="D144" s="151"/>
      <c r="E144" s="151"/>
      <c r="F144" s="151"/>
      <c r="G144" s="151"/>
      <c r="H144" s="151"/>
      <c r="I144" s="157"/>
      <c r="J144" s="157"/>
      <c r="K144" s="157"/>
      <c r="L144" s="157"/>
      <c r="M144" s="157"/>
      <c r="N144" s="157"/>
      <c r="O144" s="157"/>
      <c r="P144" s="157"/>
      <c r="Q144" s="157"/>
      <c r="R144" s="157"/>
      <c r="S144" s="157"/>
      <c r="T144" s="157"/>
      <c r="U144" s="157"/>
      <c r="V144" s="157"/>
      <c r="W144" s="157"/>
      <c r="X144" s="157"/>
      <c r="Y144" s="157"/>
      <c r="Z144" s="151"/>
    </row>
    <row r="145" spans="1:26" ht="15" customHeight="1" x14ac:dyDescent="0.15">
      <c r="A145" s="143"/>
      <c r="B145" s="131"/>
      <c r="C145" s="151"/>
      <c r="D145" s="151"/>
      <c r="E145" s="151"/>
      <c r="F145" s="151"/>
      <c r="G145" s="151"/>
      <c r="H145" s="151"/>
      <c r="I145" s="157"/>
      <c r="J145" s="157"/>
      <c r="K145" s="157"/>
      <c r="L145" s="157"/>
      <c r="M145" s="157"/>
      <c r="N145" s="157"/>
      <c r="O145" s="157"/>
      <c r="P145" s="157"/>
      <c r="Q145" s="157"/>
      <c r="R145" s="157"/>
      <c r="S145" s="157"/>
      <c r="T145" s="157"/>
      <c r="U145" s="157"/>
      <c r="V145" s="157"/>
      <c r="W145" s="157"/>
      <c r="X145" s="157"/>
      <c r="Y145" s="157"/>
      <c r="Z145" s="151"/>
    </row>
    <row r="146" spans="1:26" ht="20.100000000000001" customHeight="1" x14ac:dyDescent="0.15">
      <c r="A146" s="143"/>
      <c r="B146" s="131"/>
      <c r="C146" s="167" t="s">
        <v>28</v>
      </c>
      <c r="D146" s="168"/>
      <c r="E146" s="168"/>
      <c r="F146" s="168"/>
      <c r="G146" s="168"/>
      <c r="H146" s="169"/>
    </row>
    <row r="147" spans="1:26" ht="15.75" customHeight="1" x14ac:dyDescent="0.15">
      <c r="A147" s="143"/>
      <c r="B147" s="131"/>
      <c r="C147" s="147"/>
      <c r="D147" s="148"/>
      <c r="E147" s="148"/>
      <c r="F147" s="148"/>
      <c r="G147" s="148"/>
      <c r="H147" s="148"/>
      <c r="I147" s="149"/>
      <c r="J147" s="149"/>
      <c r="K147" s="149"/>
      <c r="L147" s="149"/>
      <c r="M147" s="149"/>
      <c r="N147" s="149"/>
      <c r="O147" s="149"/>
      <c r="P147" s="149"/>
      <c r="Q147" s="149"/>
      <c r="R147" s="149"/>
      <c r="S147" s="149"/>
      <c r="T147" s="149"/>
      <c r="U147" s="149"/>
      <c r="V147" s="149"/>
      <c r="W147" s="149"/>
      <c r="X147" s="149"/>
      <c r="Y147" s="149"/>
      <c r="Z147" s="150"/>
    </row>
    <row r="148" spans="1:26" ht="20.100000000000001" customHeight="1" x14ac:dyDescent="0.15">
      <c r="A148" s="131"/>
      <c r="B148" s="131"/>
      <c r="C148" s="147"/>
      <c r="D148" s="181" t="s">
        <v>88</v>
      </c>
      <c r="E148" s="170"/>
      <c r="F148" s="170"/>
      <c r="G148" s="170"/>
      <c r="H148" s="170"/>
      <c r="I148" s="170"/>
      <c r="J148" s="170"/>
      <c r="K148" s="170"/>
      <c r="L148" s="170"/>
      <c r="M148" s="170"/>
      <c r="N148" s="170"/>
      <c r="O148" s="170"/>
      <c r="P148" s="170"/>
      <c r="Q148" s="170"/>
      <c r="R148" s="170"/>
      <c r="S148" s="170"/>
      <c r="T148" s="170"/>
      <c r="U148" s="170"/>
      <c r="V148" s="170"/>
      <c r="W148" s="170"/>
      <c r="X148" s="170"/>
      <c r="Y148" s="170"/>
      <c r="Z148" s="162"/>
    </row>
    <row r="149" spans="1:26" ht="20.100000000000001" customHeight="1" x14ac:dyDescent="0.15">
      <c r="A149" s="131">
        <f>IF(AND($I149&lt;&gt;"しない", $I149&lt;&gt;"する"), 1001, 0)</f>
        <v>0</v>
      </c>
      <c r="B149" s="131"/>
      <c r="C149" s="147"/>
      <c r="D149" s="154">
        <v>1</v>
      </c>
      <c r="E149" s="151" t="s">
        <v>89</v>
      </c>
      <c r="F149" s="151"/>
      <c r="G149" s="151"/>
      <c r="H149" s="151"/>
      <c r="I149" s="31" t="s">
        <v>86</v>
      </c>
      <c r="J149" s="32"/>
      <c r="K149" s="32"/>
      <c r="L149" s="32"/>
      <c r="M149" s="32"/>
      <c r="N149" s="151"/>
      <c r="O149" s="151"/>
      <c r="P149" s="151"/>
      <c r="Q149" s="151"/>
      <c r="R149" s="151"/>
      <c r="S149" s="151"/>
      <c r="T149" s="151"/>
      <c r="U149" s="151"/>
      <c r="V149" s="151"/>
      <c r="W149" s="151"/>
      <c r="Z149" s="162"/>
    </row>
    <row r="150" spans="1:26" ht="20.100000000000001" customHeight="1" x14ac:dyDescent="0.15">
      <c r="A150" s="131"/>
      <c r="B150" s="131"/>
      <c r="C150" s="147"/>
      <c r="D150" s="151"/>
      <c r="E150" s="151"/>
      <c r="F150" s="151"/>
      <c r="G150" s="151"/>
      <c r="H150" s="151"/>
      <c r="I150" s="158"/>
      <c r="J150" s="156" t="s">
        <v>85</v>
      </c>
      <c r="K150" s="182"/>
      <c r="L150" s="182"/>
      <c r="M150" s="182"/>
      <c r="N150" s="182"/>
      <c r="O150" s="182"/>
      <c r="P150" s="182"/>
      <c r="Q150" s="182"/>
      <c r="R150" s="182"/>
      <c r="S150" s="182"/>
      <c r="T150" s="182"/>
      <c r="U150" s="182"/>
      <c r="V150" s="182"/>
      <c r="W150" s="182"/>
      <c r="X150" s="182"/>
      <c r="Y150" s="182"/>
      <c r="Z150" s="162"/>
    </row>
    <row r="151" spans="1:26" ht="20.100000000000001" customHeight="1" x14ac:dyDescent="0.15">
      <c r="A151" s="143">
        <f>IF(AND($I149="する",TRIM($I151)=""), 1001, 0)</f>
        <v>0</v>
      </c>
      <c r="B151" s="131"/>
      <c r="C151" s="153"/>
      <c r="D151" s="154">
        <v>2</v>
      </c>
      <c r="E151" s="127" t="s">
        <v>0</v>
      </c>
      <c r="I151" s="36"/>
      <c r="J151" s="37"/>
      <c r="K151" s="37"/>
      <c r="L151" s="37"/>
      <c r="M151" s="37"/>
      <c r="N151" s="151"/>
      <c r="O151" s="151"/>
      <c r="P151" s="151"/>
      <c r="Q151" s="151"/>
      <c r="R151" s="151"/>
      <c r="S151" s="151"/>
      <c r="T151" s="151"/>
      <c r="U151" s="151"/>
      <c r="V151" s="151"/>
      <c r="W151" s="151"/>
      <c r="X151" s="151"/>
      <c r="Y151" s="151"/>
      <c r="Z151" s="152"/>
    </row>
    <row r="152" spans="1:26" ht="20.100000000000001" customHeight="1" x14ac:dyDescent="0.15">
      <c r="A152" s="143"/>
      <c r="B152" s="131"/>
      <c r="C152" s="153"/>
      <c r="D152" s="154"/>
      <c r="E152" s="151"/>
      <c r="F152" s="151"/>
      <c r="G152" s="151"/>
      <c r="H152" s="151"/>
      <c r="I152" s="155"/>
      <c r="J152" s="156" t="s">
        <v>129</v>
      </c>
      <c r="K152" s="157"/>
      <c r="L152" s="157"/>
      <c r="M152" s="157"/>
      <c r="N152" s="157"/>
      <c r="O152" s="157"/>
      <c r="P152" s="157"/>
      <c r="Q152" s="157"/>
      <c r="R152" s="157"/>
      <c r="S152" s="157"/>
      <c r="T152" s="157"/>
      <c r="U152" s="157"/>
      <c r="V152" s="157"/>
      <c r="W152" s="157"/>
      <c r="X152" s="157"/>
      <c r="Y152" s="157"/>
      <c r="Z152" s="152"/>
    </row>
    <row r="153" spans="1:26" ht="20.100000000000001" customHeight="1" x14ac:dyDescent="0.15">
      <c r="A153" s="143">
        <f>IF(AND($I149="する",TRIM($I153)=""), 1001, 0)</f>
        <v>0</v>
      </c>
      <c r="B153" s="131"/>
      <c r="C153" s="153"/>
      <c r="D153" s="154">
        <v>3</v>
      </c>
      <c r="E153" s="127" t="s">
        <v>1</v>
      </c>
      <c r="I153" s="33"/>
      <c r="J153" s="33"/>
      <c r="K153" s="33"/>
      <c r="L153" s="33"/>
      <c r="M153" s="33"/>
      <c r="N153" s="33"/>
      <c r="O153" s="33"/>
      <c r="P153" s="33"/>
      <c r="Q153" s="33"/>
      <c r="R153" s="33"/>
      <c r="S153" s="33"/>
      <c r="T153" s="33"/>
      <c r="U153" s="33"/>
      <c r="V153" s="33"/>
      <c r="W153" s="33"/>
      <c r="X153" s="33"/>
      <c r="Y153" s="33"/>
      <c r="Z153" s="152"/>
    </row>
    <row r="154" spans="1:26" ht="20.100000000000001" customHeight="1" x14ac:dyDescent="0.15">
      <c r="A154" s="143"/>
      <c r="B154" s="131"/>
      <c r="C154" s="153"/>
      <c r="D154" s="154"/>
      <c r="E154" s="151"/>
      <c r="F154" s="151"/>
      <c r="G154" s="151"/>
      <c r="H154" s="151"/>
      <c r="I154" s="158"/>
      <c r="J154" s="156" t="s">
        <v>12</v>
      </c>
      <c r="K154" s="157"/>
      <c r="L154" s="157"/>
      <c r="M154" s="157"/>
      <c r="N154" s="157"/>
      <c r="O154" s="157"/>
      <c r="P154" s="157"/>
      <c r="Q154" s="157"/>
      <c r="R154" s="157"/>
      <c r="S154" s="157"/>
      <c r="T154" s="157"/>
      <c r="U154" s="157"/>
      <c r="V154" s="157"/>
      <c r="W154" s="157"/>
      <c r="X154" s="157"/>
      <c r="Y154" s="157"/>
      <c r="Z154" s="152"/>
    </row>
    <row r="155" spans="1:26" ht="20.100000000000001" customHeight="1" x14ac:dyDescent="0.15">
      <c r="A155" s="143"/>
      <c r="B155" s="131"/>
      <c r="C155" s="153"/>
      <c r="D155" s="154">
        <v>4</v>
      </c>
      <c r="E155" s="127" t="s">
        <v>29</v>
      </c>
      <c r="I155" s="31"/>
      <c r="J155" s="31"/>
      <c r="K155" s="31"/>
      <c r="L155" s="31"/>
      <c r="M155" s="31"/>
      <c r="N155" s="31"/>
      <c r="O155" s="31"/>
      <c r="P155" s="31"/>
      <c r="Q155" s="31"/>
      <c r="R155" s="31"/>
      <c r="S155" s="31"/>
      <c r="T155" s="31"/>
      <c r="U155" s="31"/>
      <c r="V155" s="31"/>
      <c r="W155" s="31"/>
      <c r="X155" s="31"/>
      <c r="Y155" s="31"/>
      <c r="Z155" s="152"/>
    </row>
    <row r="156" spans="1:26" ht="20.100000000000001" customHeight="1" x14ac:dyDescent="0.15">
      <c r="A156" s="143"/>
      <c r="B156" s="131"/>
      <c r="C156" s="153"/>
      <c r="D156" s="154"/>
      <c r="E156" s="151"/>
      <c r="F156" s="151"/>
      <c r="G156" s="151"/>
      <c r="H156" s="151"/>
      <c r="I156" s="155"/>
      <c r="J156" s="156" t="s">
        <v>10</v>
      </c>
      <c r="K156" s="157"/>
      <c r="L156" s="157"/>
      <c r="M156" s="157"/>
      <c r="N156" s="157"/>
      <c r="O156" s="157"/>
      <c r="P156" s="157"/>
      <c r="Q156" s="157"/>
      <c r="R156" s="157"/>
      <c r="S156" s="157"/>
      <c r="T156" s="157"/>
      <c r="U156" s="157"/>
      <c r="V156" s="157"/>
      <c r="W156" s="157"/>
      <c r="X156" s="157"/>
      <c r="Y156" s="157"/>
      <c r="Z156" s="152"/>
    </row>
    <row r="157" spans="1:26" ht="20.100000000000001" customHeight="1" x14ac:dyDescent="0.15">
      <c r="A157" s="143">
        <f>IF(AND($I149="する",TRIM($I157)=""), 1001, 0)</f>
        <v>0</v>
      </c>
      <c r="B157" s="131"/>
      <c r="C157" s="153"/>
      <c r="D157" s="154">
        <v>5</v>
      </c>
      <c r="E157" s="127" t="s">
        <v>30</v>
      </c>
      <c r="I157" s="31"/>
      <c r="J157" s="31"/>
      <c r="K157" s="31"/>
      <c r="L157" s="31"/>
      <c r="M157" s="31"/>
      <c r="N157" s="31"/>
      <c r="O157" s="31"/>
      <c r="P157" s="31"/>
      <c r="Q157" s="31"/>
      <c r="R157" s="31"/>
      <c r="S157" s="31"/>
      <c r="T157" s="31"/>
      <c r="U157" s="31"/>
      <c r="V157" s="31"/>
      <c r="W157" s="31"/>
      <c r="X157" s="31"/>
      <c r="Y157" s="31"/>
      <c r="Z157" s="152"/>
    </row>
    <row r="158" spans="1:26" ht="20.100000000000001" customHeight="1" x14ac:dyDescent="0.15">
      <c r="A158" s="143"/>
      <c r="B158" s="131"/>
      <c r="C158" s="159"/>
      <c r="D158" s="151"/>
      <c r="E158" s="151"/>
      <c r="F158" s="151"/>
      <c r="G158" s="151"/>
      <c r="H158" s="151"/>
      <c r="I158" s="155"/>
      <c r="J158" s="156" t="s">
        <v>11</v>
      </c>
      <c r="K158" s="157"/>
      <c r="L158" s="157"/>
      <c r="M158" s="157"/>
      <c r="N158" s="157"/>
      <c r="O158" s="157"/>
      <c r="P158" s="157"/>
      <c r="Q158" s="157"/>
      <c r="R158" s="157"/>
      <c r="S158" s="157"/>
      <c r="T158" s="157"/>
      <c r="U158" s="157"/>
      <c r="V158" s="157"/>
      <c r="W158" s="157"/>
      <c r="X158" s="157"/>
      <c r="Y158" s="157"/>
      <c r="Z158" s="152"/>
    </row>
    <row r="159" spans="1:26" ht="20.100000000000001" customHeight="1" x14ac:dyDescent="0.15">
      <c r="A159" s="143">
        <f>IF(AND($I149="する",NOT(AND(TRIM($I159)&lt;&gt;"",ISNUMBER(VALUE(SUBSTITUTE($I159,"-","")))))), 1001, 0)</f>
        <v>0</v>
      </c>
      <c r="B159" s="131"/>
      <c r="C159" s="153"/>
      <c r="D159" s="154">
        <v>6</v>
      </c>
      <c r="E159" s="127" t="s">
        <v>6</v>
      </c>
      <c r="I159" s="31"/>
      <c r="J159" s="31"/>
      <c r="K159" s="31"/>
      <c r="L159" s="31"/>
      <c r="M159" s="31"/>
      <c r="N159" s="151"/>
      <c r="O159" s="151"/>
      <c r="P159" s="151"/>
      <c r="Q159" s="151"/>
      <c r="R159" s="151"/>
      <c r="S159" s="151"/>
      <c r="T159" s="151"/>
      <c r="U159" s="151"/>
      <c r="V159" s="151"/>
      <c r="W159" s="151"/>
      <c r="X159" s="151"/>
      <c r="Y159" s="151"/>
      <c r="Z159" s="152"/>
    </row>
    <row r="160" spans="1:26" ht="20.100000000000001" customHeight="1" x14ac:dyDescent="0.15">
      <c r="A160" s="143"/>
      <c r="B160" s="131"/>
      <c r="C160" s="159"/>
      <c r="D160" s="151"/>
      <c r="E160" s="151"/>
      <c r="F160" s="151"/>
      <c r="G160" s="151"/>
      <c r="H160" s="151"/>
      <c r="I160" s="155"/>
      <c r="J160" s="156" t="s">
        <v>134</v>
      </c>
      <c r="K160" s="157"/>
      <c r="L160" s="157"/>
      <c r="M160" s="157"/>
      <c r="N160" s="157"/>
      <c r="O160" s="157"/>
      <c r="P160" s="157"/>
      <c r="Q160" s="157"/>
      <c r="R160" s="157"/>
      <c r="S160" s="157"/>
      <c r="T160" s="157"/>
      <c r="U160" s="157"/>
      <c r="V160" s="157"/>
      <c r="W160" s="157"/>
      <c r="X160" s="157"/>
      <c r="Y160" s="157"/>
      <c r="Z160" s="152"/>
    </row>
    <row r="161" spans="1:27" ht="20.100000000000001" customHeight="1" x14ac:dyDescent="0.15">
      <c r="A161" s="143">
        <f>IF(AND($I149="する",AND(I161&lt;&gt;"",NOT(ISNUMBER(VALUE(SUBSTITUTE(I161,"-","")))))), 1001, 0)</f>
        <v>0</v>
      </c>
      <c r="B161" s="131"/>
      <c r="C161" s="153"/>
      <c r="D161" s="154">
        <v>7</v>
      </c>
      <c r="E161" s="127" t="s">
        <v>7</v>
      </c>
      <c r="I161" s="31"/>
      <c r="J161" s="31"/>
      <c r="K161" s="31"/>
      <c r="L161" s="31"/>
      <c r="M161" s="31"/>
      <c r="N161" s="151"/>
      <c r="O161" s="151"/>
      <c r="P161" s="151"/>
      <c r="Q161" s="151"/>
      <c r="R161" s="151"/>
      <c r="S161" s="151"/>
      <c r="T161" s="151"/>
      <c r="U161" s="151"/>
      <c r="V161" s="151"/>
      <c r="W161" s="151"/>
      <c r="X161" s="151"/>
      <c r="Y161" s="151"/>
      <c r="Z161" s="152"/>
    </row>
    <row r="162" spans="1:27" ht="20.100000000000001" customHeight="1" x14ac:dyDescent="0.15">
      <c r="A162" s="143"/>
      <c r="B162" s="131"/>
      <c r="C162" s="159"/>
      <c r="D162" s="151"/>
      <c r="E162" s="151"/>
      <c r="F162" s="151"/>
      <c r="G162" s="151"/>
      <c r="H162" s="151"/>
      <c r="I162" s="155"/>
      <c r="J162" s="156" t="s">
        <v>82</v>
      </c>
      <c r="K162" s="157"/>
      <c r="L162" s="157"/>
      <c r="M162" s="157"/>
      <c r="N162" s="157"/>
      <c r="O162" s="157"/>
      <c r="P162" s="157"/>
      <c r="Q162" s="157"/>
      <c r="R162" s="157"/>
      <c r="S162" s="157"/>
      <c r="T162" s="157"/>
      <c r="U162" s="157"/>
      <c r="V162" s="157"/>
      <c r="W162" s="157"/>
      <c r="X162" s="157"/>
      <c r="Y162" s="157"/>
      <c r="Z162" s="152"/>
    </row>
    <row r="163" spans="1:27" ht="15.75" customHeight="1" x14ac:dyDescent="0.15">
      <c r="A163" s="143"/>
      <c r="B163" s="131"/>
      <c r="C163" s="163"/>
      <c r="D163" s="164"/>
      <c r="E163" s="164"/>
      <c r="F163" s="164"/>
      <c r="G163" s="164"/>
      <c r="H163" s="164"/>
      <c r="I163" s="165"/>
      <c r="J163" s="165"/>
      <c r="K163" s="165"/>
      <c r="L163" s="165"/>
      <c r="M163" s="165"/>
      <c r="N163" s="165"/>
      <c r="O163" s="165"/>
      <c r="P163" s="165"/>
      <c r="Q163" s="165"/>
      <c r="R163" s="165"/>
      <c r="S163" s="165"/>
      <c r="T163" s="165"/>
      <c r="U163" s="165"/>
      <c r="V163" s="165"/>
      <c r="W163" s="165"/>
      <c r="X163" s="165"/>
      <c r="Y163" s="165"/>
      <c r="Z163" s="166"/>
    </row>
    <row r="164" spans="1:27" ht="15.75" customHeight="1" x14ac:dyDescent="0.15">
      <c r="A164" s="143"/>
      <c r="B164" s="131"/>
      <c r="C164" s="151"/>
      <c r="D164" s="151"/>
      <c r="E164" s="151"/>
      <c r="F164" s="151"/>
      <c r="G164" s="151"/>
      <c r="H164" s="151"/>
      <c r="I164" s="157"/>
      <c r="J164" s="157"/>
      <c r="K164" s="157"/>
      <c r="L164" s="157"/>
      <c r="M164" s="157"/>
      <c r="N164" s="157"/>
      <c r="O164" s="157"/>
      <c r="P164" s="157"/>
      <c r="Q164" s="157"/>
      <c r="R164" s="157"/>
      <c r="S164" s="157"/>
      <c r="T164" s="157"/>
      <c r="U164" s="157"/>
      <c r="V164" s="157"/>
      <c r="W164" s="157"/>
      <c r="X164" s="157"/>
      <c r="Y164" s="157"/>
      <c r="Z164" s="151"/>
    </row>
    <row r="165" spans="1:27" ht="15.75" customHeight="1" x14ac:dyDescent="0.15">
      <c r="A165" s="143"/>
      <c r="B165" s="131"/>
      <c r="C165" s="151"/>
      <c r="D165" s="151"/>
      <c r="E165" s="151"/>
      <c r="F165" s="151"/>
      <c r="G165" s="151"/>
      <c r="H165" s="151"/>
      <c r="I165" s="151"/>
      <c r="J165" s="157"/>
      <c r="K165" s="157"/>
      <c r="L165" s="157"/>
      <c r="M165" s="151"/>
      <c r="N165" s="151"/>
      <c r="O165" s="151"/>
      <c r="P165" s="151"/>
      <c r="Q165" s="151"/>
      <c r="R165" s="151"/>
      <c r="S165" s="151"/>
      <c r="T165" s="151"/>
      <c r="U165" s="151"/>
      <c r="V165" s="151"/>
      <c r="W165" s="151"/>
      <c r="X165" s="151"/>
      <c r="Y165" s="151"/>
      <c r="Z165" s="151"/>
      <c r="AA165" s="151"/>
    </row>
    <row r="166" spans="1:27" ht="20.100000000000001" customHeight="1" x14ac:dyDescent="0.15">
      <c r="A166" s="131"/>
      <c r="B166" s="131"/>
      <c r="C166" s="144" t="s">
        <v>190</v>
      </c>
      <c r="D166" s="145"/>
      <c r="E166" s="145"/>
      <c r="F166" s="145"/>
      <c r="G166" s="145"/>
      <c r="H166" s="146"/>
      <c r="I166" s="183"/>
      <c r="J166" s="184"/>
      <c r="X166" s="184"/>
      <c r="Y166" s="184"/>
      <c r="Z166" s="184"/>
    </row>
    <row r="167" spans="1:27" ht="20.100000000000001" customHeight="1" x14ac:dyDescent="0.15">
      <c r="A167" s="131"/>
      <c r="B167" s="131"/>
      <c r="C167" s="147"/>
      <c r="D167" s="148"/>
      <c r="E167" s="148"/>
      <c r="F167" s="148"/>
      <c r="G167" s="148"/>
      <c r="H167" s="148"/>
      <c r="I167" s="148"/>
      <c r="J167" s="149"/>
      <c r="K167" s="149"/>
      <c r="L167" s="149"/>
      <c r="M167" s="149"/>
      <c r="N167" s="149"/>
      <c r="O167" s="149"/>
      <c r="P167" s="149"/>
      <c r="Q167" s="149"/>
      <c r="R167" s="149"/>
      <c r="S167" s="149"/>
      <c r="T167" s="149"/>
      <c r="U167" s="149"/>
      <c r="V167" s="149"/>
      <c r="W167" s="149"/>
      <c r="X167" s="151"/>
      <c r="Y167" s="151"/>
      <c r="AA167" s="185"/>
    </row>
    <row r="168" spans="1:27" ht="15.75" hidden="1" customHeight="1" x14ac:dyDescent="0.15">
      <c r="A168" s="131"/>
      <c r="B168" s="131"/>
      <c r="C168" s="147"/>
      <c r="D168" s="148"/>
      <c r="E168" s="148"/>
      <c r="F168" s="148"/>
      <c r="G168" s="148"/>
      <c r="H168" s="148"/>
      <c r="I168" s="148"/>
      <c r="J168" s="151"/>
      <c r="K168" s="151"/>
      <c r="L168" s="151"/>
      <c r="M168" s="151"/>
      <c r="N168" s="151"/>
      <c r="O168" s="151"/>
      <c r="P168" s="151"/>
      <c r="Q168" s="151"/>
      <c r="R168" s="151"/>
      <c r="S168" s="151"/>
      <c r="T168" s="151"/>
      <c r="U168" s="151"/>
      <c r="V168" s="151"/>
      <c r="W168" s="151"/>
      <c r="X168" s="151"/>
      <c r="Y168" s="152"/>
    </row>
    <row r="169" spans="1:27" ht="20.100000000000001" customHeight="1" x14ac:dyDescent="0.15">
      <c r="A169" s="131"/>
      <c r="B169" s="131"/>
      <c r="C169" s="153"/>
      <c r="D169" s="154">
        <v>1</v>
      </c>
      <c r="E169" s="127" t="s">
        <v>181</v>
      </c>
      <c r="I169" s="57"/>
      <c r="J169" s="58"/>
      <c r="K169" s="58"/>
      <c r="L169" s="58"/>
      <c r="M169" s="58"/>
      <c r="N169" s="186" t="s">
        <v>182</v>
      </c>
      <c r="O169" s="187"/>
      <c r="P169" s="151"/>
      <c r="Q169" s="151"/>
      <c r="R169" s="151"/>
      <c r="S169" s="151"/>
      <c r="T169" s="151"/>
      <c r="U169" s="151"/>
      <c r="V169" s="151"/>
      <c r="W169" s="151"/>
      <c r="X169" s="151"/>
      <c r="Y169" s="151"/>
      <c r="Z169" s="162"/>
    </row>
    <row r="170" spans="1:27" ht="20.100000000000001" customHeight="1" x14ac:dyDescent="0.15">
      <c r="A170" s="131"/>
      <c r="B170" s="131"/>
      <c r="C170" s="153"/>
      <c r="D170" s="154"/>
      <c r="I170" s="186"/>
      <c r="J170" s="188"/>
      <c r="K170" s="188"/>
      <c r="L170" s="188"/>
      <c r="M170" s="188"/>
      <c r="N170" s="187"/>
      <c r="O170" s="187"/>
      <c r="P170" s="151"/>
      <c r="Q170" s="151"/>
      <c r="R170" s="151"/>
      <c r="S170" s="151"/>
      <c r="T170" s="151"/>
      <c r="U170" s="151"/>
      <c r="V170" s="151"/>
      <c r="W170" s="151"/>
      <c r="X170" s="151"/>
      <c r="Y170" s="151"/>
      <c r="Z170" s="162"/>
    </row>
    <row r="171" spans="1:27" ht="20.100000000000001" customHeight="1" x14ac:dyDescent="0.15">
      <c r="A171" s="131"/>
      <c r="B171" s="131"/>
      <c r="C171" s="153"/>
      <c r="D171" s="154">
        <f>D169+1</f>
        <v>2</v>
      </c>
      <c r="E171" s="127" t="s">
        <v>184</v>
      </c>
      <c r="I171" s="57"/>
      <c r="J171" s="58"/>
      <c r="K171" s="58"/>
      <c r="L171" s="58"/>
      <c r="M171" s="58"/>
      <c r="N171" s="187" t="s">
        <v>183</v>
      </c>
      <c r="O171" s="187"/>
      <c r="P171" s="151"/>
      <c r="Q171" s="151"/>
      <c r="R171" s="151"/>
      <c r="S171" s="151"/>
      <c r="T171" s="151"/>
      <c r="U171" s="151"/>
      <c r="V171" s="151"/>
      <c r="W171" s="151"/>
      <c r="X171" s="151"/>
      <c r="Y171" s="151"/>
      <c r="Z171" s="162"/>
    </row>
    <row r="172" spans="1:27" ht="34.5" customHeight="1" x14ac:dyDescent="0.15">
      <c r="A172" s="131"/>
      <c r="B172" s="131"/>
      <c r="C172" s="153"/>
      <c r="D172" s="154"/>
      <c r="I172" s="186"/>
      <c r="J172" s="189" t="s">
        <v>229</v>
      </c>
      <c r="K172" s="189"/>
      <c r="L172" s="189"/>
      <c r="M172" s="189"/>
      <c r="N172" s="189"/>
      <c r="O172" s="189"/>
      <c r="P172" s="189"/>
      <c r="Q172" s="189"/>
      <c r="R172" s="189"/>
      <c r="S172" s="189"/>
      <c r="T172" s="189"/>
      <c r="U172" s="189"/>
      <c r="V172" s="189"/>
      <c r="W172" s="189"/>
      <c r="X172" s="189"/>
      <c r="Y172" s="151"/>
      <c r="Z172" s="162"/>
    </row>
    <row r="173" spans="1:27" ht="20.100000000000001" customHeight="1" x14ac:dyDescent="0.15">
      <c r="A173" s="131"/>
      <c r="B173" s="131"/>
      <c r="C173" s="153"/>
      <c r="D173" s="154">
        <f>D171+1</f>
        <v>3</v>
      </c>
      <c r="E173" s="127" t="s">
        <v>208</v>
      </c>
      <c r="G173" s="190" t="s">
        <v>228</v>
      </c>
      <c r="I173" s="191"/>
      <c r="J173" s="192"/>
      <c r="K173" s="192"/>
      <c r="L173" s="192"/>
      <c r="M173" s="192"/>
      <c r="N173" s="187"/>
      <c r="O173" s="187"/>
      <c r="P173" s="151"/>
      <c r="Q173" s="151"/>
      <c r="R173" s="151"/>
      <c r="S173" s="151"/>
      <c r="T173" s="151"/>
      <c r="U173" s="151"/>
      <c r="V173" s="151"/>
      <c r="W173" s="151"/>
      <c r="X173" s="151"/>
      <c r="Y173" s="151"/>
      <c r="Z173" s="162"/>
    </row>
    <row r="174" spans="1:27" ht="20.100000000000001" customHeight="1" x14ac:dyDescent="0.15">
      <c r="A174" s="131"/>
      <c r="B174" s="131"/>
      <c r="C174" s="153"/>
      <c r="D174" s="154"/>
      <c r="E174" s="193" t="s">
        <v>202</v>
      </c>
      <c r="F174" s="194"/>
      <c r="G174" s="194"/>
      <c r="H174" s="195"/>
      <c r="I174" s="39"/>
      <c r="J174" s="40"/>
      <c r="K174" s="40"/>
      <c r="L174" s="40"/>
      <c r="M174" s="41"/>
      <c r="R174" s="196"/>
      <c r="S174" s="196"/>
      <c r="T174" s="196"/>
      <c r="U174" s="196"/>
      <c r="V174" s="196"/>
      <c r="W174" s="196"/>
      <c r="X174" s="196"/>
      <c r="Y174" s="196"/>
      <c r="Z174" s="152"/>
    </row>
    <row r="175" spans="1:27" ht="20.100000000000001" customHeight="1" x14ac:dyDescent="0.15">
      <c r="A175" s="131"/>
      <c r="B175" s="131"/>
      <c r="C175" s="153"/>
      <c r="D175" s="154"/>
      <c r="E175" s="197" t="s">
        <v>203</v>
      </c>
      <c r="F175" s="198"/>
      <c r="G175" s="198"/>
      <c r="H175" s="199"/>
      <c r="I175" s="42"/>
      <c r="J175" s="43"/>
      <c r="K175" s="43"/>
      <c r="L175" s="43"/>
      <c r="M175" s="44"/>
      <c r="R175" s="196"/>
      <c r="S175" s="196"/>
      <c r="T175" s="196"/>
      <c r="U175" s="196"/>
      <c r="V175" s="196"/>
      <c r="W175" s="196"/>
      <c r="X175" s="196"/>
      <c r="Y175" s="196"/>
      <c r="Z175" s="152"/>
    </row>
    <row r="176" spans="1:27" ht="20.100000000000001" customHeight="1" x14ac:dyDescent="0.15">
      <c r="A176" s="131"/>
      <c r="B176" s="131"/>
      <c r="C176" s="153"/>
      <c r="D176" s="154"/>
      <c r="E176" s="197" t="s">
        <v>204</v>
      </c>
      <c r="F176" s="198"/>
      <c r="G176" s="198"/>
      <c r="H176" s="199"/>
      <c r="I176" s="42"/>
      <c r="J176" s="43"/>
      <c r="K176" s="43"/>
      <c r="L176" s="43"/>
      <c r="M176" s="44"/>
      <c r="R176" s="196"/>
      <c r="S176" s="196"/>
      <c r="T176" s="196"/>
      <c r="U176" s="196"/>
      <c r="V176" s="196"/>
      <c r="W176" s="196"/>
      <c r="X176" s="196"/>
      <c r="Y176" s="196"/>
      <c r="Z176" s="152"/>
    </row>
    <row r="177" spans="1:26" ht="20.100000000000001" customHeight="1" x14ac:dyDescent="0.15">
      <c r="A177" s="131"/>
      <c r="B177" s="131"/>
      <c r="C177" s="153"/>
      <c r="D177" s="154"/>
      <c r="E177" s="197" t="s">
        <v>205</v>
      </c>
      <c r="F177" s="198"/>
      <c r="G177" s="198"/>
      <c r="H177" s="199"/>
      <c r="I177" s="200">
        <f>I174+I175+I176</f>
        <v>0</v>
      </c>
      <c r="J177" s="201"/>
      <c r="K177" s="201"/>
      <c r="L177" s="201"/>
      <c r="M177" s="202"/>
      <c r="R177" s="196"/>
      <c r="S177" s="196"/>
      <c r="T177" s="196"/>
      <c r="U177" s="196"/>
      <c r="V177" s="196"/>
      <c r="W177" s="196"/>
      <c r="X177" s="196"/>
      <c r="Y177" s="196"/>
      <c r="Z177" s="152"/>
    </row>
    <row r="178" spans="1:26" ht="20.100000000000001" customHeight="1" x14ac:dyDescent="0.15">
      <c r="A178" s="131"/>
      <c r="B178" s="131"/>
      <c r="C178" s="153"/>
      <c r="D178" s="154"/>
      <c r="E178" s="203" t="s">
        <v>206</v>
      </c>
      <c r="F178" s="204"/>
      <c r="G178" s="204"/>
      <c r="H178" s="205"/>
      <c r="I178" s="45"/>
      <c r="J178" s="46"/>
      <c r="K178" s="46"/>
      <c r="L178" s="46"/>
      <c r="M178" s="47"/>
      <c r="N178" s="196"/>
      <c r="O178" s="196"/>
      <c r="P178" s="196"/>
      <c r="Q178" s="196"/>
      <c r="R178" s="196"/>
      <c r="S178" s="196"/>
      <c r="T178" s="196"/>
      <c r="U178" s="196"/>
      <c r="V178" s="196"/>
      <c r="W178" s="196"/>
      <c r="X178" s="196"/>
      <c r="Y178" s="196"/>
      <c r="Z178" s="152"/>
    </row>
    <row r="179" spans="1:26" ht="30" customHeight="1" x14ac:dyDescent="0.15">
      <c r="A179" s="131"/>
      <c r="B179" s="131"/>
      <c r="C179" s="159"/>
      <c r="D179" s="151"/>
      <c r="E179" s="206" t="s">
        <v>207</v>
      </c>
      <c r="F179" s="206"/>
      <c r="G179" s="206"/>
      <c r="H179" s="206"/>
      <c r="I179" s="206"/>
      <c r="J179" s="206"/>
      <c r="K179" s="206"/>
      <c r="L179" s="206"/>
      <c r="M179" s="206"/>
      <c r="N179" s="207"/>
      <c r="O179" s="207"/>
      <c r="P179" s="207"/>
      <c r="Q179" s="207"/>
      <c r="R179" s="207"/>
      <c r="S179" s="207"/>
      <c r="T179" s="207"/>
      <c r="U179" s="207"/>
      <c r="V179" s="207"/>
      <c r="W179" s="207"/>
      <c r="X179" s="207"/>
      <c r="Y179" s="207"/>
      <c r="Z179" s="152"/>
    </row>
    <row r="180" spans="1:26" ht="20.100000000000001" customHeight="1" x14ac:dyDescent="0.15">
      <c r="A180" s="131"/>
      <c r="B180" s="131"/>
      <c r="C180" s="153"/>
      <c r="D180" s="154">
        <f>D173+1</f>
        <v>4</v>
      </c>
      <c r="E180" s="127" t="s">
        <v>138</v>
      </c>
      <c r="I180" s="31"/>
      <c r="J180" s="73"/>
      <c r="K180" s="73"/>
      <c r="L180" s="73"/>
      <c r="M180" s="73"/>
      <c r="N180" s="187"/>
      <c r="O180" s="187"/>
      <c r="P180" s="151"/>
      <c r="Q180" s="151"/>
      <c r="R180" s="151"/>
      <c r="S180" s="151"/>
      <c r="T180" s="151"/>
      <c r="U180" s="151"/>
      <c r="V180" s="151"/>
      <c r="W180" s="151"/>
      <c r="X180" s="151"/>
      <c r="Y180" s="151"/>
      <c r="Z180" s="162"/>
    </row>
    <row r="181" spans="1:26" ht="20.100000000000001" customHeight="1" x14ac:dyDescent="0.15">
      <c r="A181" s="131"/>
      <c r="B181" s="131"/>
      <c r="C181" s="147"/>
      <c r="D181" s="151"/>
      <c r="E181" s="151"/>
      <c r="F181" s="151"/>
      <c r="G181" s="151"/>
      <c r="H181" s="151"/>
      <c r="I181" s="158"/>
      <c r="J181" s="156" t="s">
        <v>85</v>
      </c>
      <c r="K181" s="182"/>
      <c r="L181" s="182"/>
      <c r="M181" s="182"/>
      <c r="N181" s="182"/>
      <c r="O181" s="182"/>
      <c r="P181" s="182"/>
      <c r="Q181" s="182"/>
      <c r="R181" s="182"/>
      <c r="S181" s="182"/>
      <c r="T181" s="182"/>
      <c r="U181" s="182"/>
      <c r="V181" s="182"/>
      <c r="W181" s="182"/>
      <c r="X181" s="182"/>
      <c r="Y181" s="182"/>
      <c r="Z181" s="162"/>
    </row>
    <row r="182" spans="1:26" ht="19.899999999999999" customHeight="1" x14ac:dyDescent="0.15">
      <c r="A182" s="131"/>
      <c r="B182" s="131"/>
      <c r="C182" s="159"/>
      <c r="D182" s="154">
        <f>D180+1</f>
        <v>5</v>
      </c>
      <c r="E182" s="151" t="s">
        <v>140</v>
      </c>
      <c r="F182" s="151"/>
      <c r="G182" s="151"/>
      <c r="H182" s="151"/>
      <c r="I182" s="187"/>
      <c r="J182" s="187"/>
      <c r="K182" s="151"/>
      <c r="L182" s="151"/>
      <c r="M182" s="151"/>
      <c r="N182" s="151"/>
      <c r="O182" s="151"/>
      <c r="P182" s="151"/>
      <c r="Q182" s="151"/>
      <c r="R182" s="151"/>
      <c r="S182" s="151"/>
      <c r="T182" s="151"/>
      <c r="U182" s="151"/>
      <c r="V182" s="151"/>
      <c r="W182" s="151"/>
      <c r="X182" s="151"/>
      <c r="Y182" s="151"/>
      <c r="Z182" s="162"/>
    </row>
    <row r="183" spans="1:26" ht="19.899999999999999" customHeight="1" x14ac:dyDescent="0.15">
      <c r="A183" s="131"/>
      <c r="B183" s="131"/>
      <c r="C183" s="159"/>
      <c r="D183" s="154"/>
      <c r="E183" s="181" t="str">
        <f>"("&amp; D180 &amp;")"&amp; E180 &amp;"で「難しい」を選択された方のみ入力してください。"</f>
        <v>(4)電子入札の対応で「難しい」を選択された方のみ入力してください。</v>
      </c>
      <c r="F183" s="151"/>
      <c r="G183" s="151"/>
      <c r="H183" s="151"/>
      <c r="I183" s="187"/>
      <c r="J183" s="187"/>
      <c r="K183" s="151"/>
      <c r="L183" s="151"/>
      <c r="M183" s="151"/>
      <c r="N183" s="151"/>
      <c r="O183" s="151"/>
      <c r="P183" s="151"/>
      <c r="Q183" s="151"/>
      <c r="R183" s="151"/>
      <c r="S183" s="151"/>
      <c r="T183" s="151"/>
      <c r="U183" s="151"/>
      <c r="V183" s="151"/>
      <c r="W183" s="151"/>
      <c r="X183" s="151"/>
      <c r="Y183" s="151"/>
      <c r="Z183" s="162"/>
    </row>
    <row r="184" spans="1:26" ht="45" customHeight="1" x14ac:dyDescent="0.15">
      <c r="A184" s="131"/>
      <c r="B184" s="131"/>
      <c r="C184" s="159"/>
      <c r="D184" s="151"/>
      <c r="E184" s="38"/>
      <c r="F184" s="38"/>
      <c r="G184" s="38"/>
      <c r="H184" s="38"/>
      <c r="I184" s="38"/>
      <c r="J184" s="38"/>
      <c r="K184" s="38"/>
      <c r="L184" s="38"/>
      <c r="M184" s="38"/>
      <c r="N184" s="38"/>
      <c r="O184" s="38"/>
      <c r="P184" s="38"/>
      <c r="Q184" s="38"/>
      <c r="R184" s="38"/>
      <c r="S184" s="38"/>
      <c r="T184" s="38"/>
      <c r="U184" s="38"/>
      <c r="V184" s="38"/>
      <c r="W184" s="38"/>
      <c r="X184" s="38"/>
      <c r="Y184" s="38"/>
      <c r="Z184" s="162"/>
    </row>
    <row r="185" spans="1:26" ht="20.100000000000001" customHeight="1" x14ac:dyDescent="0.15">
      <c r="A185" s="143"/>
      <c r="B185" s="131"/>
      <c r="C185" s="163"/>
      <c r="D185" s="164"/>
      <c r="E185" s="164"/>
      <c r="F185" s="164"/>
      <c r="G185" s="164"/>
      <c r="H185" s="164"/>
      <c r="I185" s="165"/>
      <c r="J185" s="165"/>
      <c r="K185" s="165"/>
      <c r="L185" s="165"/>
      <c r="M185" s="165"/>
      <c r="N185" s="165"/>
      <c r="O185" s="165"/>
      <c r="P185" s="165"/>
      <c r="Q185" s="165"/>
      <c r="R185" s="165"/>
      <c r="S185" s="165"/>
      <c r="T185" s="165"/>
      <c r="U185" s="165"/>
      <c r="V185" s="165"/>
      <c r="W185" s="165"/>
      <c r="X185" s="165"/>
      <c r="Y185" s="165"/>
      <c r="Z185" s="166"/>
    </row>
    <row r="186" spans="1:26" ht="15" customHeight="1" x14ac:dyDescent="0.15">
      <c r="A186" s="143"/>
      <c r="B186" s="131"/>
      <c r="C186" s="151"/>
      <c r="D186" s="151"/>
      <c r="E186" s="151"/>
      <c r="F186" s="151"/>
      <c r="G186" s="151"/>
      <c r="H186" s="151"/>
      <c r="I186" s="157"/>
      <c r="J186" s="157"/>
      <c r="K186" s="157"/>
      <c r="L186" s="157"/>
      <c r="M186" s="157"/>
      <c r="N186" s="157"/>
      <c r="O186" s="157"/>
      <c r="P186" s="157"/>
      <c r="Q186" s="157"/>
      <c r="R186" s="157"/>
      <c r="S186" s="157"/>
      <c r="T186" s="157"/>
      <c r="U186" s="157"/>
      <c r="V186" s="157"/>
      <c r="W186" s="157"/>
      <c r="X186" s="157"/>
      <c r="Y186" s="157"/>
      <c r="Z186" s="151"/>
    </row>
    <row r="187" spans="1:26" ht="15" customHeight="1" x14ac:dyDescent="0.15">
      <c r="A187" s="143"/>
      <c r="B187" s="131"/>
      <c r="C187" s="151"/>
      <c r="D187" s="151"/>
      <c r="E187" s="151"/>
      <c r="F187" s="151"/>
      <c r="G187" s="151"/>
      <c r="H187" s="151"/>
      <c r="I187" s="157"/>
      <c r="J187" s="157"/>
      <c r="K187" s="157"/>
      <c r="L187" s="157"/>
      <c r="M187" s="157"/>
      <c r="N187" s="157"/>
      <c r="O187" s="157"/>
      <c r="P187" s="157"/>
      <c r="Q187" s="157"/>
      <c r="R187" s="157"/>
      <c r="S187" s="157"/>
      <c r="T187" s="157"/>
      <c r="U187" s="157"/>
      <c r="V187" s="157"/>
      <c r="W187" s="157"/>
      <c r="X187" s="157"/>
      <c r="Y187" s="157"/>
      <c r="Z187" s="151"/>
    </row>
    <row r="188" spans="1:26" ht="20.100000000000001" customHeight="1" x14ac:dyDescent="0.15">
      <c r="A188" s="143"/>
      <c r="B188" s="131"/>
      <c r="C188" s="167" t="s">
        <v>128</v>
      </c>
      <c r="D188" s="168"/>
      <c r="E188" s="168"/>
      <c r="F188" s="168"/>
      <c r="G188" s="168"/>
      <c r="H188" s="169"/>
      <c r="I188" s="183"/>
      <c r="J188" s="184"/>
    </row>
    <row r="189" spans="1:26" ht="20.100000000000001" customHeight="1" x14ac:dyDescent="0.15">
      <c r="A189" s="143"/>
      <c r="B189" s="131"/>
      <c r="C189" s="147"/>
      <c r="D189" s="148"/>
      <c r="E189" s="148"/>
      <c r="F189" s="148"/>
      <c r="G189" s="148"/>
      <c r="H189" s="148"/>
      <c r="I189" s="148"/>
      <c r="J189" s="149"/>
      <c r="K189" s="149"/>
      <c r="L189" s="149"/>
      <c r="M189" s="149"/>
      <c r="N189" s="149"/>
      <c r="O189" s="149"/>
      <c r="P189" s="149"/>
      <c r="Q189" s="149"/>
      <c r="R189" s="149"/>
      <c r="S189" s="149"/>
      <c r="T189" s="149"/>
      <c r="U189" s="149"/>
      <c r="V189" s="149"/>
      <c r="W189" s="149"/>
      <c r="X189" s="149"/>
      <c r="Y189" s="149"/>
      <c r="Z189" s="150"/>
    </row>
    <row r="190" spans="1:26" ht="15.75" hidden="1" customHeight="1" x14ac:dyDescent="0.15">
      <c r="A190" s="143"/>
      <c r="B190" s="131"/>
      <c r="C190" s="147"/>
      <c r="D190" s="148"/>
      <c r="E190" s="148"/>
      <c r="F190" s="148"/>
      <c r="G190" s="148"/>
      <c r="H190" s="148"/>
      <c r="I190" s="148"/>
      <c r="J190" s="151"/>
      <c r="K190" s="151"/>
      <c r="L190" s="151"/>
      <c r="M190" s="151"/>
      <c r="N190" s="151"/>
      <c r="O190" s="151"/>
      <c r="P190" s="151"/>
      <c r="Q190" s="151"/>
      <c r="R190" s="151"/>
      <c r="S190" s="151"/>
      <c r="T190" s="151"/>
      <c r="U190" s="151"/>
      <c r="V190" s="151"/>
      <c r="W190" s="151"/>
      <c r="X190" s="151"/>
      <c r="Y190" s="151"/>
      <c r="Z190" s="152"/>
    </row>
    <row r="191" spans="1:26" ht="20.100000000000001" customHeight="1" x14ac:dyDescent="0.15">
      <c r="A191" s="143">
        <f>IF(OR(OR(NOT(ISNUMBER(VALUE(P191))), TRIM(P191)="", LEN(P191)&lt;&gt;6),TRIM($I191)=""), 1001, 0)</f>
        <v>1001</v>
      </c>
      <c r="B191" s="131"/>
      <c r="C191" s="153"/>
      <c r="D191" s="154">
        <v>1</v>
      </c>
      <c r="E191" s="127" t="s">
        <v>186</v>
      </c>
      <c r="I191" s="31"/>
      <c r="J191" s="32"/>
      <c r="K191" s="32"/>
      <c r="L191" s="32"/>
      <c r="M191" s="32"/>
      <c r="N191" s="187" t="s">
        <v>83</v>
      </c>
      <c r="O191" s="208" t="s">
        <v>78</v>
      </c>
      <c r="P191" s="18"/>
      <c r="Q191" s="151" t="s">
        <v>79</v>
      </c>
      <c r="X191" s="151"/>
      <c r="Y191" s="151"/>
      <c r="Z191" s="152"/>
    </row>
    <row r="192" spans="1:26" ht="30" customHeight="1" x14ac:dyDescent="0.15">
      <c r="A192" s="143"/>
      <c r="B192" s="131"/>
      <c r="C192" s="159"/>
      <c r="D192" s="151"/>
      <c r="E192" s="151"/>
      <c r="F192" s="151"/>
      <c r="G192" s="151"/>
      <c r="H192" s="151"/>
      <c r="I192" s="158"/>
      <c r="J192" s="209" t="s">
        <v>213</v>
      </c>
      <c r="K192" s="210"/>
      <c r="L192" s="210"/>
      <c r="M192" s="210"/>
      <c r="N192" s="210"/>
      <c r="O192" s="210"/>
      <c r="P192" s="210"/>
      <c r="Q192" s="210"/>
      <c r="R192" s="210"/>
      <c r="S192" s="210"/>
      <c r="T192" s="210"/>
      <c r="U192" s="210"/>
      <c r="V192" s="210"/>
      <c r="W192" s="210"/>
      <c r="X192" s="210"/>
      <c r="Y192" s="210"/>
      <c r="Z192" s="152"/>
    </row>
    <row r="193" spans="1:27" ht="20.100000000000001" customHeight="1" x14ac:dyDescent="0.15">
      <c r="A193" s="143">
        <f>IF(TRIM($I193)="", 1001, 0)</f>
        <v>1001</v>
      </c>
      <c r="B193" s="131"/>
      <c r="C193" s="153"/>
      <c r="D193" s="154">
        <v>2</v>
      </c>
      <c r="E193" s="127" t="s">
        <v>15</v>
      </c>
      <c r="I193" s="56"/>
      <c r="J193" s="31"/>
      <c r="K193" s="31"/>
      <c r="L193" s="31"/>
      <c r="M193" s="31"/>
      <c r="N193" s="151"/>
      <c r="O193" s="151"/>
      <c r="P193" s="151"/>
      <c r="Q193" s="151"/>
      <c r="R193" s="151"/>
      <c r="S193" s="151"/>
      <c r="T193" s="151"/>
      <c r="U193" s="151"/>
      <c r="V193" s="151"/>
      <c r="W193" s="151"/>
      <c r="X193" s="151"/>
      <c r="Y193" s="151"/>
      <c r="Z193" s="152"/>
    </row>
    <row r="194" spans="1:27" ht="30" customHeight="1" x14ac:dyDescent="0.15">
      <c r="A194" s="143"/>
      <c r="B194" s="131"/>
      <c r="C194" s="159"/>
      <c r="D194" s="151"/>
      <c r="E194" s="151"/>
      <c r="F194" s="151"/>
      <c r="G194" s="151"/>
      <c r="H194" s="151"/>
      <c r="I194" s="155"/>
      <c r="J194" s="156" t="str">
        <f>日付例 &amp; "　年月日を入力してください。"</f>
        <v>例)2025/4/1、R7/4/1　年月日を入力してください。</v>
      </c>
      <c r="K194" s="157"/>
      <c r="L194" s="157"/>
      <c r="M194" s="157"/>
      <c r="N194" s="157"/>
      <c r="O194" s="157"/>
      <c r="P194" s="157"/>
      <c r="Q194" s="157"/>
      <c r="R194" s="157"/>
      <c r="S194" s="157"/>
      <c r="T194" s="157"/>
      <c r="U194" s="157"/>
      <c r="V194" s="157"/>
      <c r="W194" s="157"/>
      <c r="X194" s="157"/>
      <c r="Y194" s="157"/>
      <c r="Z194" s="152"/>
    </row>
    <row r="195" spans="1:27" ht="19.899999999999999" customHeight="1" x14ac:dyDescent="0.15">
      <c r="A195" s="143"/>
      <c r="B195" s="131"/>
      <c r="C195" s="147"/>
      <c r="D195" s="170" t="s">
        <v>216</v>
      </c>
      <c r="E195" s="170"/>
      <c r="F195" s="170"/>
      <c r="G195" s="170"/>
      <c r="H195" s="170"/>
      <c r="I195" s="170"/>
      <c r="J195" s="170"/>
      <c r="K195" s="170"/>
      <c r="L195" s="170"/>
      <c r="M195" s="170"/>
      <c r="N195" s="170"/>
      <c r="O195" s="170"/>
      <c r="P195" s="170"/>
      <c r="Q195" s="170"/>
      <c r="R195" s="170"/>
      <c r="S195" s="170"/>
      <c r="T195" s="170"/>
      <c r="U195" s="170"/>
      <c r="V195" s="170"/>
      <c r="W195" s="170"/>
      <c r="X195" s="170"/>
      <c r="Y195" s="170"/>
      <c r="Z195" s="152"/>
    </row>
    <row r="196" spans="1:27" ht="30" customHeight="1" x14ac:dyDescent="0.15">
      <c r="A196" s="143">
        <f>IF(COUNTIF(L197:L225,"○")&lt;1, 1001, 0)</f>
        <v>1001</v>
      </c>
      <c r="B196" s="346"/>
      <c r="C196" s="211"/>
      <c r="D196" s="212" t="s">
        <v>187</v>
      </c>
      <c r="E196" s="213"/>
      <c r="F196" s="213"/>
      <c r="G196" s="213"/>
      <c r="H196" s="213"/>
      <c r="I196" s="213"/>
      <c r="J196" s="213"/>
      <c r="K196" s="214"/>
      <c r="L196" s="215" t="s">
        <v>215</v>
      </c>
      <c r="M196" s="216"/>
      <c r="N196" s="217" t="s">
        <v>185</v>
      </c>
      <c r="O196" s="218"/>
      <c r="P196" s="218"/>
      <c r="Q196" s="218"/>
      <c r="R196" s="218"/>
      <c r="S196" s="218"/>
      <c r="T196" s="218"/>
      <c r="U196" s="218"/>
      <c r="V196" s="218"/>
      <c r="W196" s="218"/>
      <c r="X196" s="218"/>
      <c r="Y196" s="219"/>
      <c r="Z196" s="162"/>
    </row>
    <row r="197" spans="1:27" ht="20.100000000000001" customHeight="1" x14ac:dyDescent="0.15">
      <c r="A197" s="143"/>
      <c r="B197" s="131"/>
      <c r="C197" s="220"/>
      <c r="D197" s="221">
        <v>101</v>
      </c>
      <c r="E197" s="222" t="s">
        <v>92</v>
      </c>
      <c r="F197" s="223"/>
      <c r="G197" s="223"/>
      <c r="H197" s="223"/>
      <c r="I197" s="223"/>
      <c r="J197" s="223"/>
      <c r="K197" s="224"/>
      <c r="L197" s="67"/>
      <c r="M197" s="68"/>
      <c r="N197" s="59"/>
      <c r="O197" s="60"/>
      <c r="P197" s="60"/>
      <c r="Q197" s="60"/>
      <c r="R197" s="60"/>
      <c r="S197" s="60"/>
      <c r="T197" s="60"/>
      <c r="U197" s="60"/>
      <c r="V197" s="60"/>
      <c r="W197" s="60"/>
      <c r="X197" s="60"/>
      <c r="Y197" s="61"/>
      <c r="Z197" s="152"/>
      <c r="AA197" s="151"/>
    </row>
    <row r="198" spans="1:27" ht="20.100000000000001" customHeight="1" x14ac:dyDescent="0.15">
      <c r="A198" s="143"/>
      <c r="B198" s="131"/>
      <c r="C198" s="220"/>
      <c r="D198" s="225">
        <v>102</v>
      </c>
      <c r="E198" s="226" t="s">
        <v>93</v>
      </c>
      <c r="F198" s="227"/>
      <c r="G198" s="227"/>
      <c r="H198" s="227"/>
      <c r="I198" s="227"/>
      <c r="J198" s="227"/>
      <c r="K198" s="228"/>
      <c r="L198" s="34"/>
      <c r="M198" s="35"/>
      <c r="N198" s="62"/>
      <c r="O198" s="63"/>
      <c r="P198" s="63"/>
      <c r="Q198" s="63"/>
      <c r="R198" s="63"/>
      <c r="S198" s="63"/>
      <c r="T198" s="63"/>
      <c r="U198" s="63"/>
      <c r="V198" s="63"/>
      <c r="W198" s="63"/>
      <c r="X198" s="63"/>
      <c r="Y198" s="64"/>
      <c r="Z198" s="152"/>
      <c r="AA198" s="151"/>
    </row>
    <row r="199" spans="1:27" ht="20.100000000000001" customHeight="1" x14ac:dyDescent="0.15">
      <c r="A199" s="143"/>
      <c r="B199" s="131"/>
      <c r="C199" s="220"/>
      <c r="D199" s="225">
        <v>103</v>
      </c>
      <c r="E199" s="226" t="s">
        <v>107</v>
      </c>
      <c r="F199" s="227"/>
      <c r="G199" s="227"/>
      <c r="H199" s="227"/>
      <c r="I199" s="227"/>
      <c r="J199" s="227"/>
      <c r="K199" s="228"/>
      <c r="L199" s="34"/>
      <c r="M199" s="35"/>
      <c r="N199" s="62"/>
      <c r="O199" s="63"/>
      <c r="P199" s="63"/>
      <c r="Q199" s="63"/>
      <c r="R199" s="63"/>
      <c r="S199" s="63"/>
      <c r="T199" s="63"/>
      <c r="U199" s="63"/>
      <c r="V199" s="63"/>
      <c r="W199" s="63"/>
      <c r="X199" s="63"/>
      <c r="Y199" s="64"/>
      <c r="Z199" s="152"/>
      <c r="AA199" s="159"/>
    </row>
    <row r="200" spans="1:27" ht="20.100000000000001" customHeight="1" x14ac:dyDescent="0.15">
      <c r="A200" s="143"/>
      <c r="B200" s="131"/>
      <c r="C200" s="220"/>
      <c r="D200" s="225">
        <v>104</v>
      </c>
      <c r="E200" s="226" t="s">
        <v>108</v>
      </c>
      <c r="F200" s="227"/>
      <c r="G200" s="227"/>
      <c r="H200" s="227"/>
      <c r="I200" s="227"/>
      <c r="J200" s="227"/>
      <c r="K200" s="228"/>
      <c r="L200" s="34"/>
      <c r="M200" s="35"/>
      <c r="N200" s="62"/>
      <c r="O200" s="63"/>
      <c r="P200" s="63"/>
      <c r="Q200" s="63"/>
      <c r="R200" s="63"/>
      <c r="S200" s="63"/>
      <c r="T200" s="63"/>
      <c r="U200" s="63"/>
      <c r="V200" s="63"/>
      <c r="W200" s="63"/>
      <c r="X200" s="63"/>
      <c r="Y200" s="64"/>
      <c r="Z200" s="152"/>
      <c r="AA200" s="151"/>
    </row>
    <row r="201" spans="1:27" ht="20.100000000000001" customHeight="1" x14ac:dyDescent="0.15">
      <c r="A201" s="143"/>
      <c r="B201" s="131"/>
      <c r="C201" s="220"/>
      <c r="D201" s="225">
        <v>105</v>
      </c>
      <c r="E201" s="226" t="s">
        <v>209</v>
      </c>
      <c r="F201" s="227"/>
      <c r="G201" s="227"/>
      <c r="H201" s="227"/>
      <c r="I201" s="227"/>
      <c r="J201" s="227"/>
      <c r="K201" s="228"/>
      <c r="L201" s="34"/>
      <c r="M201" s="35"/>
      <c r="N201" s="62"/>
      <c r="O201" s="63"/>
      <c r="P201" s="63"/>
      <c r="Q201" s="63"/>
      <c r="R201" s="63"/>
      <c r="S201" s="63"/>
      <c r="T201" s="63"/>
      <c r="U201" s="63"/>
      <c r="V201" s="63"/>
      <c r="W201" s="63"/>
      <c r="X201" s="63"/>
      <c r="Y201" s="64"/>
      <c r="Z201" s="152"/>
      <c r="AA201" s="151"/>
    </row>
    <row r="202" spans="1:27" ht="20.100000000000001" customHeight="1" x14ac:dyDescent="0.15">
      <c r="A202" s="143"/>
      <c r="B202" s="131"/>
      <c r="C202" s="220"/>
      <c r="D202" s="225">
        <v>106</v>
      </c>
      <c r="E202" s="226" t="s">
        <v>94</v>
      </c>
      <c r="F202" s="227"/>
      <c r="G202" s="227"/>
      <c r="H202" s="227"/>
      <c r="I202" s="227"/>
      <c r="J202" s="227"/>
      <c r="K202" s="228"/>
      <c r="L202" s="34"/>
      <c r="M202" s="35"/>
      <c r="N202" s="62"/>
      <c r="O202" s="63"/>
      <c r="P202" s="63"/>
      <c r="Q202" s="63"/>
      <c r="R202" s="63"/>
      <c r="S202" s="63"/>
      <c r="T202" s="63"/>
      <c r="U202" s="63"/>
      <c r="V202" s="63"/>
      <c r="W202" s="63"/>
      <c r="X202" s="63"/>
      <c r="Y202" s="64"/>
      <c r="Z202" s="152"/>
      <c r="AA202" s="151"/>
    </row>
    <row r="203" spans="1:27" ht="20.100000000000001" customHeight="1" x14ac:dyDescent="0.15">
      <c r="A203" s="143"/>
      <c r="B203" s="131"/>
      <c r="C203" s="220"/>
      <c r="D203" s="225">
        <v>107</v>
      </c>
      <c r="E203" s="226" t="s">
        <v>109</v>
      </c>
      <c r="F203" s="227"/>
      <c r="G203" s="227"/>
      <c r="H203" s="227"/>
      <c r="I203" s="227"/>
      <c r="J203" s="227"/>
      <c r="K203" s="228"/>
      <c r="L203" s="34"/>
      <c r="M203" s="35"/>
      <c r="N203" s="62"/>
      <c r="O203" s="63"/>
      <c r="P203" s="63"/>
      <c r="Q203" s="63"/>
      <c r="R203" s="63"/>
      <c r="S203" s="63"/>
      <c r="T203" s="63"/>
      <c r="U203" s="63"/>
      <c r="V203" s="63"/>
      <c r="W203" s="63"/>
      <c r="X203" s="63"/>
      <c r="Y203" s="64"/>
      <c r="Z203" s="152"/>
      <c r="AA203" s="151"/>
    </row>
    <row r="204" spans="1:27" ht="20.100000000000001" customHeight="1" x14ac:dyDescent="0.15">
      <c r="A204" s="143"/>
      <c r="B204" s="131"/>
      <c r="C204" s="220"/>
      <c r="D204" s="225">
        <v>108</v>
      </c>
      <c r="E204" s="226" t="s">
        <v>110</v>
      </c>
      <c r="F204" s="227"/>
      <c r="G204" s="227"/>
      <c r="H204" s="227"/>
      <c r="I204" s="227"/>
      <c r="J204" s="227"/>
      <c r="K204" s="228"/>
      <c r="L204" s="34"/>
      <c r="M204" s="35"/>
      <c r="N204" s="62"/>
      <c r="O204" s="63"/>
      <c r="P204" s="63"/>
      <c r="Q204" s="63"/>
      <c r="R204" s="63"/>
      <c r="S204" s="63"/>
      <c r="T204" s="63"/>
      <c r="U204" s="63"/>
      <c r="V204" s="63"/>
      <c r="W204" s="63"/>
      <c r="X204" s="63"/>
      <c r="Y204" s="64"/>
      <c r="Z204" s="152"/>
      <c r="AA204" s="151"/>
    </row>
    <row r="205" spans="1:27" ht="20.100000000000001" customHeight="1" x14ac:dyDescent="0.15">
      <c r="A205" s="143"/>
      <c r="B205" s="131"/>
      <c r="C205" s="220"/>
      <c r="D205" s="225">
        <v>109</v>
      </c>
      <c r="E205" s="226" t="s">
        <v>111</v>
      </c>
      <c r="F205" s="227"/>
      <c r="G205" s="227"/>
      <c r="H205" s="227"/>
      <c r="I205" s="227"/>
      <c r="J205" s="227"/>
      <c r="K205" s="228"/>
      <c r="L205" s="34"/>
      <c r="M205" s="35"/>
      <c r="N205" s="62"/>
      <c r="O205" s="63"/>
      <c r="P205" s="63"/>
      <c r="Q205" s="63"/>
      <c r="R205" s="63"/>
      <c r="S205" s="63"/>
      <c r="T205" s="63"/>
      <c r="U205" s="63"/>
      <c r="V205" s="63"/>
      <c r="W205" s="63"/>
      <c r="X205" s="63"/>
      <c r="Y205" s="64"/>
      <c r="Z205" s="152"/>
      <c r="AA205" s="151"/>
    </row>
    <row r="206" spans="1:27" ht="20.100000000000001" customHeight="1" x14ac:dyDescent="0.15">
      <c r="A206" s="143"/>
      <c r="B206" s="131"/>
      <c r="C206" s="220"/>
      <c r="D206" s="225">
        <v>110</v>
      </c>
      <c r="E206" s="226" t="s">
        <v>95</v>
      </c>
      <c r="F206" s="227"/>
      <c r="G206" s="227"/>
      <c r="H206" s="227"/>
      <c r="I206" s="227"/>
      <c r="J206" s="227"/>
      <c r="K206" s="228"/>
      <c r="L206" s="34"/>
      <c r="M206" s="35"/>
      <c r="N206" s="62"/>
      <c r="O206" s="63"/>
      <c r="P206" s="63"/>
      <c r="Q206" s="63"/>
      <c r="R206" s="63"/>
      <c r="S206" s="63"/>
      <c r="T206" s="63"/>
      <c r="U206" s="63"/>
      <c r="V206" s="63"/>
      <c r="W206" s="63"/>
      <c r="X206" s="63"/>
      <c r="Y206" s="64"/>
      <c r="Z206" s="152"/>
      <c r="AA206" s="151"/>
    </row>
    <row r="207" spans="1:27" ht="20.100000000000001" customHeight="1" x14ac:dyDescent="0.15">
      <c r="A207" s="143"/>
      <c r="B207" s="131"/>
      <c r="C207" s="220"/>
      <c r="D207" s="225">
        <v>111</v>
      </c>
      <c r="E207" s="226" t="s">
        <v>112</v>
      </c>
      <c r="F207" s="227"/>
      <c r="G207" s="227"/>
      <c r="H207" s="227"/>
      <c r="I207" s="227"/>
      <c r="J207" s="227"/>
      <c r="K207" s="228"/>
      <c r="L207" s="34"/>
      <c r="M207" s="35"/>
      <c r="N207" s="62"/>
      <c r="O207" s="63"/>
      <c r="P207" s="63"/>
      <c r="Q207" s="63"/>
      <c r="R207" s="63"/>
      <c r="S207" s="63"/>
      <c r="T207" s="63"/>
      <c r="U207" s="63"/>
      <c r="V207" s="63"/>
      <c r="W207" s="63"/>
      <c r="X207" s="63"/>
      <c r="Y207" s="64"/>
      <c r="Z207" s="152"/>
      <c r="AA207" s="151"/>
    </row>
    <row r="208" spans="1:27" ht="20.100000000000001" customHeight="1" x14ac:dyDescent="0.15">
      <c r="A208" s="143"/>
      <c r="B208" s="131"/>
      <c r="C208" s="220"/>
      <c r="D208" s="229">
        <v>112</v>
      </c>
      <c r="E208" s="226" t="s">
        <v>96</v>
      </c>
      <c r="F208" s="227"/>
      <c r="G208" s="227"/>
      <c r="H208" s="227"/>
      <c r="I208" s="227"/>
      <c r="J208" s="227"/>
      <c r="K208" s="228"/>
      <c r="L208" s="34"/>
      <c r="M208" s="35"/>
      <c r="N208" s="62"/>
      <c r="O208" s="63"/>
      <c r="P208" s="63"/>
      <c r="Q208" s="63"/>
      <c r="R208" s="63"/>
      <c r="S208" s="63"/>
      <c r="T208" s="63"/>
      <c r="U208" s="63"/>
      <c r="V208" s="63"/>
      <c r="W208" s="63"/>
      <c r="X208" s="63"/>
      <c r="Y208" s="64"/>
      <c r="Z208" s="152"/>
      <c r="AA208" s="151"/>
    </row>
    <row r="209" spans="1:27" ht="20.100000000000001" customHeight="1" x14ac:dyDescent="0.15">
      <c r="A209" s="143"/>
      <c r="B209" s="131"/>
      <c r="C209" s="220"/>
      <c r="D209" s="229">
        <v>113</v>
      </c>
      <c r="E209" s="226" t="s">
        <v>113</v>
      </c>
      <c r="F209" s="227"/>
      <c r="G209" s="227"/>
      <c r="H209" s="227"/>
      <c r="I209" s="227"/>
      <c r="J209" s="227"/>
      <c r="K209" s="228"/>
      <c r="L209" s="34"/>
      <c r="M209" s="35"/>
      <c r="N209" s="62"/>
      <c r="O209" s="63"/>
      <c r="P209" s="63"/>
      <c r="Q209" s="63"/>
      <c r="R209" s="63"/>
      <c r="S209" s="63"/>
      <c r="T209" s="63"/>
      <c r="U209" s="63"/>
      <c r="V209" s="63"/>
      <c r="W209" s="63"/>
      <c r="X209" s="63"/>
      <c r="Y209" s="64"/>
      <c r="Z209" s="152"/>
      <c r="AA209" s="151"/>
    </row>
    <row r="210" spans="1:27" ht="20.100000000000001" customHeight="1" x14ac:dyDescent="0.15">
      <c r="A210" s="143"/>
      <c r="B210" s="131"/>
      <c r="C210" s="220"/>
      <c r="D210" s="229">
        <v>114</v>
      </c>
      <c r="E210" s="226" t="s">
        <v>97</v>
      </c>
      <c r="F210" s="227"/>
      <c r="G210" s="227"/>
      <c r="H210" s="227"/>
      <c r="I210" s="227"/>
      <c r="J210" s="227"/>
      <c r="K210" s="228"/>
      <c r="L210" s="34"/>
      <c r="M210" s="35"/>
      <c r="N210" s="62"/>
      <c r="O210" s="63"/>
      <c r="P210" s="63"/>
      <c r="Q210" s="63"/>
      <c r="R210" s="63"/>
      <c r="S210" s="63"/>
      <c r="T210" s="63"/>
      <c r="U210" s="63"/>
      <c r="V210" s="63"/>
      <c r="W210" s="63"/>
      <c r="X210" s="63"/>
      <c r="Y210" s="64"/>
      <c r="Z210" s="152"/>
      <c r="AA210" s="151"/>
    </row>
    <row r="211" spans="1:27" ht="20.100000000000001" customHeight="1" x14ac:dyDescent="0.15">
      <c r="A211" s="143"/>
      <c r="B211" s="131"/>
      <c r="C211" s="220"/>
      <c r="D211" s="229">
        <v>115</v>
      </c>
      <c r="E211" s="226" t="s">
        <v>98</v>
      </c>
      <c r="F211" s="227"/>
      <c r="G211" s="227"/>
      <c r="H211" s="227"/>
      <c r="I211" s="227"/>
      <c r="J211" s="227"/>
      <c r="K211" s="228"/>
      <c r="L211" s="34"/>
      <c r="M211" s="35"/>
      <c r="N211" s="62"/>
      <c r="O211" s="63"/>
      <c r="P211" s="63"/>
      <c r="Q211" s="63"/>
      <c r="R211" s="63"/>
      <c r="S211" s="63"/>
      <c r="T211" s="63"/>
      <c r="U211" s="63"/>
      <c r="V211" s="63"/>
      <c r="W211" s="63"/>
      <c r="X211" s="63"/>
      <c r="Y211" s="64"/>
      <c r="Z211" s="152"/>
      <c r="AA211" s="151"/>
    </row>
    <row r="212" spans="1:27" ht="20.100000000000001" customHeight="1" x14ac:dyDescent="0.15">
      <c r="A212" s="143"/>
      <c r="B212" s="131"/>
      <c r="C212" s="220"/>
      <c r="D212" s="229">
        <v>116</v>
      </c>
      <c r="E212" s="226" t="s">
        <v>99</v>
      </c>
      <c r="F212" s="227"/>
      <c r="G212" s="227"/>
      <c r="H212" s="227"/>
      <c r="I212" s="227"/>
      <c r="J212" s="227"/>
      <c r="K212" s="228"/>
      <c r="L212" s="34"/>
      <c r="M212" s="35"/>
      <c r="N212" s="62"/>
      <c r="O212" s="63"/>
      <c r="P212" s="63"/>
      <c r="Q212" s="63"/>
      <c r="R212" s="63"/>
      <c r="S212" s="63"/>
      <c r="T212" s="63"/>
      <c r="U212" s="63"/>
      <c r="V212" s="63"/>
      <c r="W212" s="63"/>
      <c r="X212" s="63"/>
      <c r="Y212" s="64"/>
      <c r="Z212" s="152"/>
      <c r="AA212" s="151"/>
    </row>
    <row r="213" spans="1:27" ht="20.100000000000001" customHeight="1" x14ac:dyDescent="0.15">
      <c r="A213" s="143"/>
      <c r="B213" s="131"/>
      <c r="C213" s="220"/>
      <c r="D213" s="229">
        <v>117</v>
      </c>
      <c r="E213" s="226" t="s">
        <v>114</v>
      </c>
      <c r="F213" s="227"/>
      <c r="G213" s="227"/>
      <c r="H213" s="227"/>
      <c r="I213" s="227"/>
      <c r="J213" s="227"/>
      <c r="K213" s="228"/>
      <c r="L213" s="34"/>
      <c r="M213" s="35"/>
      <c r="N213" s="62"/>
      <c r="O213" s="63"/>
      <c r="P213" s="63"/>
      <c r="Q213" s="63"/>
      <c r="R213" s="63"/>
      <c r="S213" s="63"/>
      <c r="T213" s="63"/>
      <c r="U213" s="63"/>
      <c r="V213" s="63"/>
      <c r="W213" s="63"/>
      <c r="X213" s="63"/>
      <c r="Y213" s="64"/>
      <c r="Z213" s="152"/>
      <c r="AA213" s="151"/>
    </row>
    <row r="214" spans="1:27" ht="20.100000000000001" customHeight="1" x14ac:dyDescent="0.15">
      <c r="A214" s="143"/>
      <c r="B214" s="131"/>
      <c r="C214" s="220"/>
      <c r="D214" s="229">
        <v>118</v>
      </c>
      <c r="E214" s="226" t="s">
        <v>115</v>
      </c>
      <c r="F214" s="227"/>
      <c r="G214" s="227"/>
      <c r="H214" s="227"/>
      <c r="I214" s="227"/>
      <c r="J214" s="227"/>
      <c r="K214" s="228"/>
      <c r="L214" s="34"/>
      <c r="M214" s="35"/>
      <c r="N214" s="62"/>
      <c r="O214" s="63"/>
      <c r="P214" s="63"/>
      <c r="Q214" s="63"/>
      <c r="R214" s="63"/>
      <c r="S214" s="63"/>
      <c r="T214" s="63"/>
      <c r="U214" s="63"/>
      <c r="V214" s="63"/>
      <c r="W214" s="63"/>
      <c r="X214" s="63"/>
      <c r="Y214" s="64"/>
      <c r="Z214" s="152"/>
      <c r="AA214" s="151"/>
    </row>
    <row r="215" spans="1:27" ht="20.100000000000001" customHeight="1" x14ac:dyDescent="0.15">
      <c r="A215" s="143"/>
      <c r="B215" s="131"/>
      <c r="C215" s="220"/>
      <c r="D215" s="229">
        <v>119</v>
      </c>
      <c r="E215" s="226" t="s">
        <v>100</v>
      </c>
      <c r="F215" s="227"/>
      <c r="G215" s="227"/>
      <c r="H215" s="227"/>
      <c r="I215" s="227"/>
      <c r="J215" s="227"/>
      <c r="K215" s="228"/>
      <c r="L215" s="34"/>
      <c r="M215" s="35"/>
      <c r="N215" s="62"/>
      <c r="O215" s="63"/>
      <c r="P215" s="63"/>
      <c r="Q215" s="63"/>
      <c r="R215" s="63"/>
      <c r="S215" s="63"/>
      <c r="T215" s="63"/>
      <c r="U215" s="63"/>
      <c r="V215" s="63"/>
      <c r="W215" s="63"/>
      <c r="X215" s="63"/>
      <c r="Y215" s="64"/>
      <c r="Z215" s="152"/>
      <c r="AA215" s="151"/>
    </row>
    <row r="216" spans="1:27" ht="20.100000000000001" customHeight="1" x14ac:dyDescent="0.15">
      <c r="A216" s="143"/>
      <c r="B216" s="131"/>
      <c r="C216" s="220"/>
      <c r="D216" s="229">
        <v>120</v>
      </c>
      <c r="E216" s="226" t="s">
        <v>116</v>
      </c>
      <c r="F216" s="227"/>
      <c r="G216" s="227"/>
      <c r="H216" s="227"/>
      <c r="I216" s="227"/>
      <c r="J216" s="227"/>
      <c r="K216" s="228"/>
      <c r="L216" s="34"/>
      <c r="M216" s="35"/>
      <c r="N216" s="62"/>
      <c r="O216" s="63"/>
      <c r="P216" s="63"/>
      <c r="Q216" s="63"/>
      <c r="R216" s="63"/>
      <c r="S216" s="63"/>
      <c r="T216" s="63"/>
      <c r="U216" s="63"/>
      <c r="V216" s="63"/>
      <c r="W216" s="63"/>
      <c r="X216" s="63"/>
      <c r="Y216" s="64"/>
      <c r="Z216" s="152"/>
      <c r="AA216" s="151"/>
    </row>
    <row r="217" spans="1:27" ht="20.100000000000001" customHeight="1" x14ac:dyDescent="0.15">
      <c r="A217" s="143"/>
      <c r="B217" s="131"/>
      <c r="C217" s="220"/>
      <c r="D217" s="230">
        <v>121</v>
      </c>
      <c r="E217" s="226" t="s">
        <v>101</v>
      </c>
      <c r="F217" s="227"/>
      <c r="G217" s="227"/>
      <c r="H217" s="227"/>
      <c r="I217" s="227"/>
      <c r="J217" s="227"/>
      <c r="K217" s="228"/>
      <c r="L217" s="34"/>
      <c r="M217" s="35"/>
      <c r="N217" s="62"/>
      <c r="O217" s="63"/>
      <c r="P217" s="63"/>
      <c r="Q217" s="63"/>
      <c r="R217" s="63"/>
      <c r="S217" s="63"/>
      <c r="T217" s="63"/>
      <c r="U217" s="63"/>
      <c r="V217" s="63"/>
      <c r="W217" s="63"/>
      <c r="X217" s="63"/>
      <c r="Y217" s="64"/>
      <c r="Z217" s="152"/>
      <c r="AA217" s="151"/>
    </row>
    <row r="218" spans="1:27" ht="20.100000000000001" customHeight="1" x14ac:dyDescent="0.15">
      <c r="A218" s="143"/>
      <c r="B218" s="131"/>
      <c r="C218" s="220"/>
      <c r="D218" s="231">
        <v>122</v>
      </c>
      <c r="E218" s="226" t="s">
        <v>102</v>
      </c>
      <c r="F218" s="227"/>
      <c r="G218" s="227"/>
      <c r="H218" s="227"/>
      <c r="I218" s="227"/>
      <c r="J218" s="227"/>
      <c r="K218" s="228"/>
      <c r="L218" s="34"/>
      <c r="M218" s="35"/>
      <c r="N218" s="62"/>
      <c r="O218" s="63"/>
      <c r="P218" s="63"/>
      <c r="Q218" s="63"/>
      <c r="R218" s="63"/>
      <c r="S218" s="63"/>
      <c r="T218" s="63"/>
      <c r="U218" s="63"/>
      <c r="V218" s="63"/>
      <c r="W218" s="63"/>
      <c r="X218" s="63"/>
      <c r="Y218" s="64"/>
      <c r="Z218" s="152"/>
      <c r="AA218" s="151"/>
    </row>
    <row r="219" spans="1:27" ht="20.100000000000001" customHeight="1" x14ac:dyDescent="0.15">
      <c r="A219" s="143"/>
      <c r="B219" s="131"/>
      <c r="C219" s="211"/>
      <c r="D219" s="231">
        <v>123</v>
      </c>
      <c r="E219" s="226" t="s">
        <v>117</v>
      </c>
      <c r="F219" s="227"/>
      <c r="G219" s="227"/>
      <c r="H219" s="227"/>
      <c r="I219" s="227"/>
      <c r="J219" s="227"/>
      <c r="K219" s="228"/>
      <c r="L219" s="34"/>
      <c r="M219" s="35"/>
      <c r="N219" s="62"/>
      <c r="O219" s="63"/>
      <c r="P219" s="63"/>
      <c r="Q219" s="63"/>
      <c r="R219" s="63"/>
      <c r="S219" s="63"/>
      <c r="T219" s="63"/>
      <c r="U219" s="63"/>
      <c r="V219" s="63"/>
      <c r="W219" s="63"/>
      <c r="X219" s="63"/>
      <c r="Y219" s="64"/>
      <c r="Z219" s="162"/>
    </row>
    <row r="220" spans="1:27" ht="20.100000000000001" customHeight="1" x14ac:dyDescent="0.15">
      <c r="A220" s="143"/>
      <c r="B220" s="131"/>
      <c r="C220" s="220"/>
      <c r="D220" s="231">
        <v>124</v>
      </c>
      <c r="E220" s="226" t="s">
        <v>103</v>
      </c>
      <c r="F220" s="227"/>
      <c r="G220" s="227"/>
      <c r="H220" s="227"/>
      <c r="I220" s="227"/>
      <c r="J220" s="227"/>
      <c r="K220" s="228"/>
      <c r="L220" s="34"/>
      <c r="M220" s="35"/>
      <c r="N220" s="62"/>
      <c r="O220" s="63"/>
      <c r="P220" s="63"/>
      <c r="Q220" s="63"/>
      <c r="R220" s="63"/>
      <c r="S220" s="63"/>
      <c r="T220" s="63"/>
      <c r="U220" s="63"/>
      <c r="V220" s="63"/>
      <c r="W220" s="63"/>
      <c r="X220" s="63"/>
      <c r="Y220" s="64"/>
      <c r="Z220" s="152"/>
      <c r="AA220" s="151"/>
    </row>
    <row r="221" spans="1:27" ht="20.100000000000001" customHeight="1" x14ac:dyDescent="0.15">
      <c r="A221" s="143"/>
      <c r="B221" s="131"/>
      <c r="C221" s="220"/>
      <c r="D221" s="231">
        <v>125</v>
      </c>
      <c r="E221" s="226" t="s">
        <v>118</v>
      </c>
      <c r="F221" s="227"/>
      <c r="G221" s="227"/>
      <c r="H221" s="227"/>
      <c r="I221" s="227"/>
      <c r="J221" s="227"/>
      <c r="K221" s="228"/>
      <c r="L221" s="34"/>
      <c r="M221" s="35"/>
      <c r="N221" s="62"/>
      <c r="O221" s="63"/>
      <c r="P221" s="63"/>
      <c r="Q221" s="63"/>
      <c r="R221" s="63"/>
      <c r="S221" s="63"/>
      <c r="T221" s="63"/>
      <c r="U221" s="63"/>
      <c r="V221" s="63"/>
      <c r="W221" s="63"/>
      <c r="X221" s="63"/>
      <c r="Y221" s="64"/>
      <c r="Z221" s="152"/>
      <c r="AA221" s="151"/>
    </row>
    <row r="222" spans="1:27" ht="20.100000000000001" customHeight="1" x14ac:dyDescent="0.15">
      <c r="A222" s="143"/>
      <c r="B222" s="131"/>
      <c r="C222" s="220"/>
      <c r="D222" s="231">
        <v>126</v>
      </c>
      <c r="E222" s="226" t="s">
        <v>119</v>
      </c>
      <c r="F222" s="227"/>
      <c r="G222" s="227"/>
      <c r="H222" s="227"/>
      <c r="I222" s="227"/>
      <c r="J222" s="227"/>
      <c r="K222" s="228"/>
      <c r="L222" s="34"/>
      <c r="M222" s="35"/>
      <c r="N222" s="62"/>
      <c r="O222" s="63"/>
      <c r="P222" s="63"/>
      <c r="Q222" s="63"/>
      <c r="R222" s="63"/>
      <c r="S222" s="63"/>
      <c r="T222" s="63"/>
      <c r="U222" s="63"/>
      <c r="V222" s="63"/>
      <c r="W222" s="63"/>
      <c r="X222" s="63"/>
      <c r="Y222" s="64"/>
      <c r="Z222" s="152"/>
      <c r="AA222" s="151"/>
    </row>
    <row r="223" spans="1:27" ht="20.100000000000001" customHeight="1" x14ac:dyDescent="0.15">
      <c r="A223" s="143"/>
      <c r="B223" s="131"/>
      <c r="C223" s="220"/>
      <c r="D223" s="231">
        <v>127</v>
      </c>
      <c r="E223" s="226" t="s">
        <v>104</v>
      </c>
      <c r="F223" s="227"/>
      <c r="G223" s="227"/>
      <c r="H223" s="227"/>
      <c r="I223" s="227"/>
      <c r="J223" s="227"/>
      <c r="K223" s="228"/>
      <c r="L223" s="34"/>
      <c r="M223" s="35"/>
      <c r="N223" s="62"/>
      <c r="O223" s="63"/>
      <c r="P223" s="63"/>
      <c r="Q223" s="63"/>
      <c r="R223" s="63"/>
      <c r="S223" s="63"/>
      <c r="T223" s="63"/>
      <c r="U223" s="63"/>
      <c r="V223" s="63"/>
      <c r="W223" s="63"/>
      <c r="X223" s="63"/>
      <c r="Y223" s="64"/>
      <c r="Z223" s="152"/>
      <c r="AA223" s="151"/>
    </row>
    <row r="224" spans="1:27" ht="20.100000000000001" customHeight="1" x14ac:dyDescent="0.15">
      <c r="A224" s="143"/>
      <c r="B224" s="131"/>
      <c r="C224" s="220"/>
      <c r="D224" s="231">
        <v>128</v>
      </c>
      <c r="E224" s="226" t="s">
        <v>105</v>
      </c>
      <c r="F224" s="227"/>
      <c r="G224" s="227"/>
      <c r="H224" s="227"/>
      <c r="I224" s="227"/>
      <c r="J224" s="227"/>
      <c r="K224" s="228"/>
      <c r="L224" s="34"/>
      <c r="M224" s="35"/>
      <c r="N224" s="62"/>
      <c r="O224" s="63"/>
      <c r="P224" s="63"/>
      <c r="Q224" s="63"/>
      <c r="R224" s="63"/>
      <c r="S224" s="63"/>
      <c r="T224" s="63"/>
      <c r="U224" s="63"/>
      <c r="V224" s="63"/>
      <c r="W224" s="63"/>
      <c r="X224" s="63"/>
      <c r="Y224" s="64"/>
      <c r="Z224" s="152"/>
      <c r="AA224" s="151"/>
    </row>
    <row r="225" spans="1:27" ht="20.100000000000001" customHeight="1" x14ac:dyDescent="0.15">
      <c r="A225" s="143"/>
      <c r="B225" s="131"/>
      <c r="C225" s="220"/>
      <c r="D225" s="232">
        <v>129</v>
      </c>
      <c r="E225" s="233" t="s">
        <v>106</v>
      </c>
      <c r="F225" s="234"/>
      <c r="G225" s="234"/>
      <c r="H225" s="234"/>
      <c r="I225" s="234"/>
      <c r="J225" s="234"/>
      <c r="K225" s="235"/>
      <c r="L225" s="92"/>
      <c r="M225" s="93"/>
      <c r="N225" s="78"/>
      <c r="O225" s="79"/>
      <c r="P225" s="79"/>
      <c r="Q225" s="79"/>
      <c r="R225" s="79"/>
      <c r="S225" s="79"/>
      <c r="T225" s="79"/>
      <c r="U225" s="79"/>
      <c r="V225" s="79"/>
      <c r="W225" s="79"/>
      <c r="X225" s="79"/>
      <c r="Y225" s="80"/>
      <c r="Z225" s="152"/>
      <c r="AA225" s="151"/>
    </row>
    <row r="226" spans="1:27" ht="20.100000000000001" customHeight="1" x14ac:dyDescent="0.15">
      <c r="A226" s="143"/>
      <c r="B226" s="131"/>
      <c r="C226" s="153"/>
      <c r="D226" s="236"/>
      <c r="E226" s="237"/>
      <c r="F226" s="238"/>
      <c r="G226" s="238"/>
      <c r="H226" s="238"/>
      <c r="I226" s="238"/>
      <c r="J226" s="238"/>
      <c r="K226" s="238"/>
      <c r="L226" s="238"/>
      <c r="M226" s="238"/>
      <c r="N226" s="238"/>
      <c r="O226" s="238"/>
      <c r="P226" s="238"/>
      <c r="Q226" s="238"/>
      <c r="R226" s="238"/>
      <c r="S226" s="238"/>
      <c r="T226" s="238"/>
      <c r="U226" s="238"/>
      <c r="V226" s="238"/>
      <c r="W226" s="238"/>
      <c r="X226" s="238"/>
      <c r="Y226" s="238"/>
      <c r="Z226" s="152"/>
      <c r="AA226" s="151"/>
    </row>
    <row r="227" spans="1:27" ht="20.100000000000001" customHeight="1" x14ac:dyDescent="0.15">
      <c r="A227" s="131"/>
      <c r="B227" s="239"/>
      <c r="C227" s="154"/>
      <c r="D227" s="127" t="s">
        <v>214</v>
      </c>
      <c r="S227" s="240"/>
      <c r="T227" s="240"/>
      <c r="U227" s="240"/>
      <c r="V227" s="240"/>
      <c r="W227" s="240"/>
      <c r="X227" s="240"/>
      <c r="Y227" s="240"/>
      <c r="Z227" s="152"/>
    </row>
    <row r="228" spans="1:27" ht="30" customHeight="1" x14ac:dyDescent="0.15">
      <c r="A228" s="131"/>
      <c r="B228" s="239"/>
      <c r="C228" s="154"/>
      <c r="D228" s="241" t="s">
        <v>230</v>
      </c>
      <c r="E228" s="241"/>
      <c r="F228" s="241"/>
      <c r="G228" s="241"/>
      <c r="H228" s="241"/>
      <c r="I228" s="241"/>
      <c r="J228" s="241"/>
      <c r="K228" s="241"/>
      <c r="L228" s="241"/>
      <c r="M228" s="241"/>
      <c r="N228" s="241"/>
      <c r="O228" s="241"/>
      <c r="P228" s="241"/>
      <c r="Q228" s="241"/>
      <c r="R228" s="241"/>
      <c r="S228" s="241"/>
      <c r="T228" s="241"/>
      <c r="U228" s="241"/>
      <c r="V228" s="241"/>
      <c r="W228" s="241"/>
      <c r="X228" s="241"/>
      <c r="Y228" s="241"/>
      <c r="Z228" s="152"/>
    </row>
    <row r="229" spans="1:27" ht="30" customHeight="1" x14ac:dyDescent="0.15">
      <c r="A229" s="131"/>
      <c r="B229" s="239"/>
      <c r="C229" s="154"/>
      <c r="D229" s="242" t="s">
        <v>191</v>
      </c>
      <c r="E229" s="243"/>
      <c r="F229" s="243"/>
      <c r="G229" s="243"/>
      <c r="H229" s="243"/>
      <c r="I229" s="243"/>
      <c r="J229" s="243"/>
      <c r="K229" s="244"/>
      <c r="L229" s="245" t="s">
        <v>198</v>
      </c>
      <c r="M229" s="246" t="s">
        <v>199</v>
      </c>
      <c r="N229" s="243"/>
      <c r="O229" s="247"/>
      <c r="P229" s="246" t="s">
        <v>126</v>
      </c>
      <c r="Q229" s="243"/>
      <c r="R229" s="243"/>
      <c r="S229" s="243"/>
      <c r="T229" s="243"/>
      <c r="U229" s="243"/>
      <c r="V229" s="243"/>
      <c r="W229" s="243"/>
      <c r="X229" s="243"/>
      <c r="Y229" s="244"/>
      <c r="Z229" s="152"/>
    </row>
    <row r="230" spans="1:27" ht="20.100000000000001" customHeight="1" x14ac:dyDescent="0.15">
      <c r="A230" s="131"/>
      <c r="B230" s="239"/>
      <c r="C230" s="154"/>
      <c r="D230" s="248">
        <v>3</v>
      </c>
      <c r="E230" s="249" t="s">
        <v>192</v>
      </c>
      <c r="F230" s="250"/>
      <c r="G230" s="250"/>
      <c r="H230" s="250"/>
      <c r="I230" s="250"/>
      <c r="J230" s="250"/>
      <c r="K230" s="251"/>
      <c r="L230" s="19"/>
      <c r="M230" s="94"/>
      <c r="N230" s="95"/>
      <c r="O230" s="96"/>
      <c r="P230" s="86"/>
      <c r="Q230" s="87"/>
      <c r="R230" s="87"/>
      <c r="S230" s="87"/>
      <c r="T230" s="87"/>
      <c r="U230" s="87"/>
      <c r="V230" s="87"/>
      <c r="W230" s="87"/>
      <c r="X230" s="87"/>
      <c r="Y230" s="88"/>
      <c r="Z230" s="152"/>
    </row>
    <row r="231" spans="1:27" ht="20.100000000000001" customHeight="1" x14ac:dyDescent="0.15">
      <c r="A231" s="131"/>
      <c r="B231" s="239"/>
      <c r="C231" s="154"/>
      <c r="D231" s="252">
        <f t="shared" ref="D231:D236" si="0">D230+1</f>
        <v>4</v>
      </c>
      <c r="E231" s="253" t="s">
        <v>170</v>
      </c>
      <c r="F231" s="254"/>
      <c r="G231" s="254"/>
      <c r="H231" s="254"/>
      <c r="I231" s="254"/>
      <c r="J231" s="254"/>
      <c r="K231" s="255"/>
      <c r="L231" s="20"/>
      <c r="M231" s="83"/>
      <c r="N231" s="84"/>
      <c r="O231" s="85"/>
      <c r="P231" s="89"/>
      <c r="Q231" s="90"/>
      <c r="R231" s="90"/>
      <c r="S231" s="90"/>
      <c r="T231" s="90"/>
      <c r="U231" s="90"/>
      <c r="V231" s="90"/>
      <c r="W231" s="90"/>
      <c r="X231" s="90"/>
      <c r="Y231" s="91"/>
      <c r="Z231" s="152"/>
    </row>
    <row r="232" spans="1:27" ht="20.100000000000001" customHeight="1" x14ac:dyDescent="0.15">
      <c r="A232" s="131"/>
      <c r="B232" s="239"/>
      <c r="C232" s="154"/>
      <c r="D232" s="252">
        <f t="shared" si="0"/>
        <v>5</v>
      </c>
      <c r="E232" s="253" t="s">
        <v>193</v>
      </c>
      <c r="F232" s="254"/>
      <c r="G232" s="254"/>
      <c r="H232" s="254"/>
      <c r="I232" s="254"/>
      <c r="J232" s="254"/>
      <c r="K232" s="255"/>
      <c r="L232" s="20"/>
      <c r="M232" s="83"/>
      <c r="N232" s="84"/>
      <c r="O232" s="85"/>
      <c r="P232" s="89"/>
      <c r="Q232" s="90"/>
      <c r="R232" s="90"/>
      <c r="S232" s="90"/>
      <c r="T232" s="90"/>
      <c r="U232" s="90"/>
      <c r="V232" s="90"/>
      <c r="W232" s="90"/>
      <c r="X232" s="90"/>
      <c r="Y232" s="91"/>
      <c r="Z232" s="152"/>
    </row>
    <row r="233" spans="1:27" ht="20.100000000000001" customHeight="1" x14ac:dyDescent="0.15">
      <c r="A233" s="127"/>
      <c r="B233" s="162"/>
      <c r="D233" s="252">
        <f t="shared" si="0"/>
        <v>6</v>
      </c>
      <c r="E233" s="253" t="s">
        <v>194</v>
      </c>
      <c r="F233" s="254"/>
      <c r="G233" s="254"/>
      <c r="H233" s="254"/>
      <c r="I233" s="254"/>
      <c r="J233" s="254"/>
      <c r="K233" s="255"/>
      <c r="L233" s="20"/>
      <c r="M233" s="83"/>
      <c r="N233" s="84"/>
      <c r="O233" s="85"/>
      <c r="P233" s="89"/>
      <c r="Q233" s="90"/>
      <c r="R233" s="90"/>
      <c r="S233" s="90"/>
      <c r="T233" s="90"/>
      <c r="U233" s="90"/>
      <c r="V233" s="90"/>
      <c r="W233" s="90"/>
      <c r="X233" s="90"/>
      <c r="Y233" s="91"/>
      <c r="Z233" s="162"/>
      <c r="AA233" s="185"/>
    </row>
    <row r="234" spans="1:27" ht="20.100000000000001" customHeight="1" x14ac:dyDescent="0.15">
      <c r="A234" s="127"/>
      <c r="B234" s="162"/>
      <c r="C234" s="185"/>
      <c r="D234" s="252">
        <f t="shared" si="0"/>
        <v>7</v>
      </c>
      <c r="E234" s="253" t="s">
        <v>195</v>
      </c>
      <c r="F234" s="254"/>
      <c r="G234" s="254"/>
      <c r="H234" s="254"/>
      <c r="I234" s="254"/>
      <c r="J234" s="254"/>
      <c r="K234" s="255"/>
      <c r="L234" s="20"/>
      <c r="M234" s="83"/>
      <c r="N234" s="84"/>
      <c r="O234" s="85"/>
      <c r="P234" s="89"/>
      <c r="Q234" s="90"/>
      <c r="R234" s="90"/>
      <c r="S234" s="90"/>
      <c r="T234" s="90"/>
      <c r="U234" s="90"/>
      <c r="V234" s="90"/>
      <c r="W234" s="90"/>
      <c r="X234" s="90"/>
      <c r="Y234" s="91"/>
      <c r="Z234" s="162"/>
    </row>
    <row r="235" spans="1:27" ht="20.100000000000001" customHeight="1" x14ac:dyDescent="0.15">
      <c r="A235" s="127"/>
      <c r="B235" s="162"/>
      <c r="D235" s="252">
        <f t="shared" si="0"/>
        <v>8</v>
      </c>
      <c r="E235" s="253" t="s">
        <v>196</v>
      </c>
      <c r="F235" s="254"/>
      <c r="G235" s="254"/>
      <c r="H235" s="254"/>
      <c r="I235" s="254"/>
      <c r="J235" s="254"/>
      <c r="K235" s="255"/>
      <c r="L235" s="20"/>
      <c r="M235" s="83"/>
      <c r="N235" s="84"/>
      <c r="O235" s="85"/>
      <c r="P235" s="89"/>
      <c r="Q235" s="90"/>
      <c r="R235" s="90"/>
      <c r="S235" s="90"/>
      <c r="T235" s="90"/>
      <c r="U235" s="90"/>
      <c r="V235" s="90"/>
      <c r="W235" s="90"/>
      <c r="X235" s="90"/>
      <c r="Y235" s="91"/>
      <c r="Z235" s="162"/>
    </row>
    <row r="236" spans="1:27" ht="20.100000000000001" customHeight="1" x14ac:dyDescent="0.15">
      <c r="A236" s="127"/>
      <c r="B236" s="162"/>
      <c r="D236" s="256">
        <f t="shared" si="0"/>
        <v>9</v>
      </c>
      <c r="E236" s="257" t="s">
        <v>171</v>
      </c>
      <c r="F236" s="258"/>
      <c r="G236" s="258"/>
      <c r="H236" s="258"/>
      <c r="I236" s="258"/>
      <c r="J236" s="258"/>
      <c r="K236" s="259"/>
      <c r="L236" s="21"/>
      <c r="M236" s="100"/>
      <c r="N236" s="101"/>
      <c r="O236" s="102"/>
      <c r="P236" s="97"/>
      <c r="Q236" s="98"/>
      <c r="R236" s="98"/>
      <c r="S236" s="98"/>
      <c r="T236" s="98"/>
      <c r="U236" s="98"/>
      <c r="V236" s="98"/>
      <c r="W236" s="98"/>
      <c r="X236" s="98"/>
      <c r="Y236" s="99"/>
      <c r="Z236" s="162"/>
    </row>
    <row r="237" spans="1:27" ht="20.100000000000001" customHeight="1" x14ac:dyDescent="0.15">
      <c r="A237" s="127"/>
      <c r="B237" s="162"/>
      <c r="Z237" s="162"/>
    </row>
    <row r="238" spans="1:27" ht="20.100000000000001" customHeight="1" x14ac:dyDescent="0.15">
      <c r="A238" s="143"/>
      <c r="B238" s="131"/>
      <c r="C238" s="163"/>
      <c r="D238" s="164"/>
      <c r="E238" s="164"/>
      <c r="F238" s="164"/>
      <c r="G238" s="164"/>
      <c r="H238" s="164"/>
      <c r="I238" s="164"/>
      <c r="J238" s="164"/>
      <c r="K238" s="164"/>
      <c r="L238" s="164"/>
      <c r="M238" s="164"/>
      <c r="N238" s="164"/>
      <c r="O238" s="164"/>
      <c r="P238" s="165"/>
      <c r="Q238" s="165"/>
      <c r="R238" s="165"/>
      <c r="S238" s="165"/>
      <c r="T238" s="165"/>
      <c r="U238" s="165"/>
      <c r="V238" s="165"/>
      <c r="W238" s="165"/>
      <c r="X238" s="165"/>
      <c r="Y238" s="165"/>
      <c r="Z238" s="166"/>
    </row>
    <row r="239" spans="1:27" ht="39.950000000000003" customHeight="1" x14ac:dyDescent="0.15">
      <c r="A239" s="143"/>
      <c r="B239" s="131"/>
      <c r="C239" s="151"/>
      <c r="D239" s="151"/>
      <c r="E239" s="151"/>
      <c r="F239" s="151"/>
      <c r="G239" s="151"/>
      <c r="H239" s="151"/>
      <c r="I239" s="151"/>
      <c r="J239" s="157"/>
      <c r="K239" s="157"/>
      <c r="L239" s="157"/>
      <c r="M239" s="157"/>
      <c r="N239" s="157"/>
      <c r="O239" s="157"/>
      <c r="P239" s="157"/>
      <c r="Q239" s="157"/>
      <c r="R239" s="157"/>
      <c r="S239" s="157"/>
      <c r="T239" s="157"/>
      <c r="U239" s="157"/>
      <c r="V239" s="157"/>
      <c r="W239" s="157"/>
      <c r="X239" s="157"/>
      <c r="Y239" s="157"/>
      <c r="Z239" s="151"/>
    </row>
    <row r="240" spans="1:27" ht="19.899999999999999" customHeight="1" x14ac:dyDescent="0.15">
      <c r="A240" s="131"/>
      <c r="B240" s="131"/>
      <c r="C240" s="167" t="s">
        <v>210</v>
      </c>
      <c r="D240" s="168"/>
      <c r="E240" s="260"/>
      <c r="F240" s="168"/>
      <c r="G240" s="260"/>
      <c r="H240" s="169"/>
      <c r="I240" s="183"/>
      <c r="J240" s="184"/>
      <c r="L240" s="261"/>
      <c r="M240" s="261"/>
      <c r="N240" s="262"/>
      <c r="P240" s="263"/>
      <c r="Q240" s="261"/>
      <c r="R240" s="263"/>
      <c r="S240" s="264"/>
      <c r="T240" s="264"/>
      <c r="U240" s="264"/>
      <c r="V240" s="264"/>
      <c r="X240" s="265"/>
      <c r="Y240" s="265"/>
    </row>
    <row r="241" spans="1:27" ht="20.100000000000001" customHeight="1" x14ac:dyDescent="0.15">
      <c r="A241" s="131"/>
      <c r="B241" s="131"/>
      <c r="C241" s="147"/>
      <c r="D241" s="148"/>
      <c r="E241" s="266"/>
      <c r="F241" s="148"/>
      <c r="G241" s="266"/>
      <c r="H241" s="148"/>
      <c r="I241" s="148"/>
      <c r="J241" s="148"/>
      <c r="K241" s="267"/>
      <c r="L241" s="268"/>
      <c r="M241" s="268"/>
      <c r="N241" s="149"/>
      <c r="O241" s="149"/>
      <c r="P241" s="269"/>
      <c r="Q241" s="270"/>
      <c r="R241" s="271"/>
      <c r="S241" s="272"/>
      <c r="T241" s="272"/>
      <c r="U241" s="272"/>
      <c r="V241" s="272"/>
      <c r="W241" s="273"/>
      <c r="X241" s="274"/>
      <c r="Y241" s="274"/>
      <c r="Z241" s="150"/>
      <c r="AA241" s="262"/>
    </row>
    <row r="242" spans="1:27" ht="15.75" hidden="1" customHeight="1" x14ac:dyDescent="0.15">
      <c r="A242" s="131"/>
      <c r="B242" s="131"/>
      <c r="C242" s="147"/>
      <c r="D242" s="148"/>
      <c r="E242" s="266"/>
      <c r="F242" s="148"/>
      <c r="G242" s="266"/>
      <c r="H242" s="148"/>
      <c r="I242" s="148"/>
      <c r="J242" s="148"/>
      <c r="K242" s="148"/>
      <c r="L242" s="266"/>
      <c r="M242" s="266"/>
      <c r="N242" s="151"/>
      <c r="O242" s="151"/>
      <c r="P242" s="192"/>
      <c r="Q242" s="187"/>
      <c r="R242" s="275"/>
      <c r="S242" s="191"/>
      <c r="T242" s="191"/>
      <c r="U242" s="191"/>
      <c r="V242" s="191"/>
      <c r="W242" s="276"/>
      <c r="X242" s="277"/>
      <c r="Y242" s="277"/>
      <c r="Z242" s="152"/>
      <c r="AA242" s="262"/>
    </row>
    <row r="243" spans="1:27" ht="69.95" customHeight="1" x14ac:dyDescent="0.15">
      <c r="A243" s="131"/>
      <c r="B243" s="131"/>
      <c r="C243" s="147"/>
      <c r="D243" s="278" t="str">
        <f>"直前２年間の主な完成工事及び直前２年間に着手した主な未完成工事について入力してください。
発注者が福岡県・県内市町村 ⇒ 九州内 ⇒ 全国　の順に入力してください。官公庁との実績がない場合は、民間・個人との実績を入力してください。
「工種名」「元請/下請」欄は、リストから選択してください。
下請の場合は「発注者」の欄には元請業者名を入力し、「件名」の欄には下請件名を入力してください。
「着工年月日」「完了(予定)年月日」欄は年月日を入力してください。" &amp; 日付例</f>
        <v>直前２年間の主な完成工事及び直前２年間に着手した主な未完成工事について入力してください。
発注者が福岡県・県内市町村 ⇒ 九州内 ⇒ 全国　の順に入力してください。官公庁との実績がない場合は、民間・個人との実績を入力してください。
「工種名」「元請/下請」欄は、リストから選択してください。
下請の場合は「発注者」の欄には元請業者名を入力し、「件名」の欄には下請件名を入力してください。
「着工年月日」「完了(予定)年月日」欄は年月日を入力してください。例)2025/4/1、R7/4/1</v>
      </c>
      <c r="E243" s="279"/>
      <c r="F243" s="278"/>
      <c r="G243" s="279"/>
      <c r="H243" s="278"/>
      <c r="I243" s="278"/>
      <c r="J243" s="278"/>
      <c r="K243" s="278"/>
      <c r="L243" s="279"/>
      <c r="M243" s="279"/>
      <c r="N243" s="278"/>
      <c r="O243" s="278"/>
      <c r="P243" s="278"/>
      <c r="Q243" s="279"/>
      <c r="R243" s="278"/>
      <c r="S243" s="280"/>
      <c r="T243" s="280"/>
      <c r="U243" s="280"/>
      <c r="V243" s="280"/>
      <c r="W243" s="278"/>
      <c r="X243" s="281"/>
      <c r="Y243" s="281"/>
      <c r="Z243" s="152"/>
      <c r="AA243" s="262"/>
    </row>
    <row r="244" spans="1:27" ht="30" customHeight="1" x14ac:dyDescent="0.15">
      <c r="A244" s="131"/>
      <c r="B244" s="239"/>
      <c r="C244" s="148"/>
      <c r="D244" s="282"/>
      <c r="E244" s="283" t="s">
        <v>187</v>
      </c>
      <c r="F244" s="284"/>
      <c r="G244" s="285" t="s">
        <v>141</v>
      </c>
      <c r="H244" s="286"/>
      <c r="I244" s="286"/>
      <c r="J244" s="286"/>
      <c r="K244" s="286"/>
      <c r="L244" s="287" t="s">
        <v>173</v>
      </c>
      <c r="M244" s="285" t="s">
        <v>172</v>
      </c>
      <c r="N244" s="286"/>
      <c r="O244" s="286"/>
      <c r="P244" s="288"/>
      <c r="Q244" s="285" t="s">
        <v>211</v>
      </c>
      <c r="R244" s="288"/>
      <c r="S244" s="289" t="s">
        <v>174</v>
      </c>
      <c r="T244" s="290"/>
      <c r="U244" s="290"/>
      <c r="V244" s="290"/>
      <c r="W244" s="291"/>
      <c r="X244" s="292" t="s">
        <v>189</v>
      </c>
      <c r="Y244" s="293" t="s">
        <v>188</v>
      </c>
      <c r="Z244" s="152"/>
      <c r="AA244" s="262"/>
    </row>
    <row r="245" spans="1:27" ht="45" customHeight="1" x14ac:dyDescent="0.15">
      <c r="A245" s="131"/>
      <c r="B245" s="162"/>
      <c r="D245" s="294">
        <v>1</v>
      </c>
      <c r="E245" s="50"/>
      <c r="F245" s="81"/>
      <c r="G245" s="50"/>
      <c r="H245" s="51"/>
      <c r="I245" s="51"/>
      <c r="J245" s="51"/>
      <c r="K245" s="52"/>
      <c r="L245" s="7"/>
      <c r="M245" s="50"/>
      <c r="N245" s="51"/>
      <c r="O245" s="51"/>
      <c r="P245" s="52"/>
      <c r="Q245" s="50"/>
      <c r="R245" s="52"/>
      <c r="S245" s="121"/>
      <c r="T245" s="122"/>
      <c r="U245" s="123"/>
      <c r="V245" s="123"/>
      <c r="W245" s="124"/>
      <c r="X245" s="22"/>
      <c r="Y245" s="23"/>
      <c r="Z245" s="295"/>
    </row>
    <row r="246" spans="1:27" ht="45" customHeight="1" x14ac:dyDescent="0.15">
      <c r="A246" s="131"/>
      <c r="B246" s="162"/>
      <c r="D246" s="296">
        <f>D245+1</f>
        <v>2</v>
      </c>
      <c r="E246" s="53"/>
      <c r="F246" s="82"/>
      <c r="G246" s="53"/>
      <c r="H246" s="54"/>
      <c r="I246" s="54"/>
      <c r="J246" s="54"/>
      <c r="K246" s="55"/>
      <c r="L246" s="8"/>
      <c r="M246" s="53"/>
      <c r="N246" s="54"/>
      <c r="O246" s="54"/>
      <c r="P246" s="55"/>
      <c r="Q246" s="53"/>
      <c r="R246" s="55"/>
      <c r="S246" s="74"/>
      <c r="T246" s="75"/>
      <c r="U246" s="76"/>
      <c r="V246" s="76"/>
      <c r="W246" s="77"/>
      <c r="X246" s="24"/>
      <c r="Y246" s="25"/>
      <c r="Z246" s="295"/>
    </row>
    <row r="247" spans="1:27" ht="45" customHeight="1" x14ac:dyDescent="0.15">
      <c r="A247" s="131"/>
      <c r="B247" s="162"/>
      <c r="D247" s="296">
        <f>D246+1</f>
        <v>3</v>
      </c>
      <c r="E247" s="53"/>
      <c r="F247" s="82"/>
      <c r="G247" s="53"/>
      <c r="H247" s="54"/>
      <c r="I247" s="54"/>
      <c r="J247" s="54"/>
      <c r="K247" s="55"/>
      <c r="L247" s="8"/>
      <c r="M247" s="53"/>
      <c r="N247" s="54"/>
      <c r="O247" s="54"/>
      <c r="P247" s="55"/>
      <c r="Q247" s="53"/>
      <c r="R247" s="55"/>
      <c r="S247" s="74"/>
      <c r="T247" s="75"/>
      <c r="U247" s="76"/>
      <c r="V247" s="76"/>
      <c r="W247" s="77"/>
      <c r="X247" s="24"/>
      <c r="Y247" s="25"/>
      <c r="Z247" s="295"/>
    </row>
    <row r="248" spans="1:27" ht="45" customHeight="1" x14ac:dyDescent="0.15">
      <c r="A248" s="131"/>
      <c r="B248" s="162"/>
      <c r="D248" s="296">
        <f>D247+1</f>
        <v>4</v>
      </c>
      <c r="E248" s="53"/>
      <c r="F248" s="82"/>
      <c r="G248" s="53"/>
      <c r="H248" s="54"/>
      <c r="I248" s="54"/>
      <c r="J248" s="54"/>
      <c r="K248" s="55"/>
      <c r="L248" s="8"/>
      <c r="M248" s="53"/>
      <c r="N248" s="54"/>
      <c r="O248" s="54"/>
      <c r="P248" s="55"/>
      <c r="Q248" s="53"/>
      <c r="R248" s="55"/>
      <c r="S248" s="74"/>
      <c r="T248" s="75"/>
      <c r="U248" s="76"/>
      <c r="V248" s="76"/>
      <c r="W248" s="77"/>
      <c r="X248" s="24"/>
      <c r="Y248" s="25"/>
      <c r="Z248" s="295"/>
    </row>
    <row r="249" spans="1:27" ht="45" customHeight="1" x14ac:dyDescent="0.15">
      <c r="A249" s="131"/>
      <c r="B249" s="162"/>
      <c r="D249" s="153">
        <f>D248+1</f>
        <v>5</v>
      </c>
      <c r="E249" s="48"/>
      <c r="F249" s="49"/>
      <c r="G249" s="48"/>
      <c r="H249" s="65"/>
      <c r="I249" s="65"/>
      <c r="J249" s="65"/>
      <c r="K249" s="66"/>
      <c r="L249" s="9"/>
      <c r="M249" s="48"/>
      <c r="N249" s="65"/>
      <c r="O249" s="65"/>
      <c r="P249" s="66"/>
      <c r="Q249" s="48"/>
      <c r="R249" s="66"/>
      <c r="S249" s="69"/>
      <c r="T249" s="70"/>
      <c r="U249" s="71"/>
      <c r="V249" s="71"/>
      <c r="W249" s="72"/>
      <c r="X249" s="26"/>
      <c r="Y249" s="27"/>
      <c r="Z249" s="295"/>
    </row>
    <row r="250" spans="1:27" ht="20.100000000000001" customHeight="1" x14ac:dyDescent="0.15">
      <c r="A250" s="131"/>
      <c r="B250" s="162"/>
      <c r="D250" s="297"/>
      <c r="Z250" s="162"/>
    </row>
    <row r="251" spans="1:27" ht="20.100000000000001" customHeight="1" x14ac:dyDescent="0.15">
      <c r="A251" s="131"/>
      <c r="B251" s="162"/>
      <c r="C251" s="298"/>
      <c r="D251" s="184"/>
      <c r="E251" s="184"/>
      <c r="F251" s="184"/>
      <c r="G251" s="184"/>
      <c r="H251" s="184"/>
      <c r="I251" s="184"/>
      <c r="J251" s="184"/>
      <c r="K251" s="184"/>
      <c r="L251" s="184"/>
      <c r="M251" s="184"/>
      <c r="N251" s="184"/>
      <c r="O251" s="184"/>
      <c r="P251" s="184"/>
      <c r="Q251" s="184"/>
      <c r="R251" s="184"/>
      <c r="S251" s="184"/>
      <c r="T251" s="184"/>
      <c r="U251" s="184"/>
      <c r="V251" s="184"/>
      <c r="W251" s="184"/>
      <c r="X251" s="184"/>
      <c r="Y251" s="184"/>
      <c r="Z251" s="299"/>
    </row>
    <row r="252" spans="1:27" ht="20.100000000000001" customHeight="1" x14ac:dyDescent="0.15">
      <c r="A252" s="131"/>
    </row>
    <row r="253" spans="1:27" ht="20.100000000000001" customHeight="1" x14ac:dyDescent="0.15">
      <c r="A253" s="131"/>
      <c r="B253" s="131"/>
      <c r="C253" s="151"/>
      <c r="D253" s="151"/>
      <c r="E253" s="187"/>
      <c r="F253" s="151"/>
      <c r="G253" s="151"/>
      <c r="H253" s="151"/>
      <c r="I253" s="300"/>
      <c r="J253" s="157"/>
      <c r="K253" s="157"/>
      <c r="L253" s="157"/>
      <c r="M253" s="300"/>
      <c r="N253" s="157"/>
      <c r="O253" s="157"/>
      <c r="P253" s="157"/>
      <c r="Q253" s="157"/>
      <c r="R253" s="157"/>
      <c r="S253" s="300"/>
      <c r="T253" s="300"/>
      <c r="U253" s="300"/>
      <c r="V253" s="300"/>
      <c r="W253" s="157"/>
      <c r="X253" s="151"/>
      <c r="Y253" s="261"/>
    </row>
    <row r="254" spans="1:27" ht="20.100000000000001" customHeight="1" x14ac:dyDescent="0.15">
      <c r="A254" s="131"/>
      <c r="B254" s="131"/>
      <c r="C254" s="167" t="s">
        <v>176</v>
      </c>
      <c r="D254" s="168"/>
      <c r="E254" s="260"/>
      <c r="F254" s="168"/>
      <c r="G254" s="168"/>
      <c r="H254" s="168"/>
      <c r="I254" s="301"/>
      <c r="K254" s="184"/>
      <c r="M254" s="261"/>
      <c r="S254" s="261"/>
      <c r="T254" s="261"/>
      <c r="U254" s="261"/>
      <c r="V254" s="261"/>
      <c r="Y254" s="302"/>
      <c r="Z254" s="184"/>
    </row>
    <row r="255" spans="1:27" ht="20.100000000000001" customHeight="1" x14ac:dyDescent="0.15">
      <c r="A255" s="131"/>
      <c r="B255" s="131"/>
      <c r="C255" s="147"/>
      <c r="D255" s="148"/>
      <c r="E255" s="266"/>
      <c r="F255" s="148"/>
      <c r="G255" s="148"/>
      <c r="H255" s="148"/>
      <c r="I255" s="266"/>
      <c r="J255" s="149"/>
      <c r="K255" s="149"/>
      <c r="L255" s="149"/>
      <c r="M255" s="270"/>
      <c r="N255" s="149"/>
      <c r="O255" s="149"/>
      <c r="P255" s="149"/>
      <c r="Q255" s="149"/>
      <c r="R255" s="149"/>
      <c r="S255" s="270"/>
      <c r="T255" s="270"/>
      <c r="U255" s="270"/>
      <c r="V255" s="270"/>
      <c r="W255" s="149"/>
      <c r="X255" s="149"/>
      <c r="Y255" s="303"/>
      <c r="Z255" s="304"/>
    </row>
    <row r="256" spans="1:27" ht="90" customHeight="1" x14ac:dyDescent="0.15">
      <c r="A256" s="131"/>
      <c r="B256" s="131"/>
      <c r="C256" s="147"/>
      <c r="D256" s="305" t="s">
        <v>222</v>
      </c>
      <c r="E256" s="306"/>
      <c r="F256" s="305"/>
      <c r="G256" s="305"/>
      <c r="H256" s="305"/>
      <c r="I256" s="305"/>
      <c r="J256" s="305"/>
      <c r="K256" s="305"/>
      <c r="L256" s="305"/>
      <c r="M256" s="306"/>
      <c r="N256" s="305"/>
      <c r="O256" s="305"/>
      <c r="P256" s="305"/>
      <c r="Q256" s="305"/>
      <c r="R256" s="305"/>
      <c r="S256" s="306"/>
      <c r="T256" s="306"/>
      <c r="U256" s="306"/>
      <c r="V256" s="306"/>
      <c r="W256" s="305"/>
      <c r="X256" s="305"/>
      <c r="Y256" s="306"/>
      <c r="Z256" s="162"/>
    </row>
    <row r="257" spans="1:26" ht="30" customHeight="1" x14ac:dyDescent="0.15">
      <c r="A257" s="131"/>
      <c r="B257" s="131"/>
      <c r="C257" s="147"/>
      <c r="D257" s="307"/>
      <c r="E257" s="308" t="s">
        <v>177</v>
      </c>
      <c r="F257" s="308"/>
      <c r="G257" s="308"/>
      <c r="H257" s="308"/>
      <c r="I257" s="308"/>
      <c r="J257" s="308"/>
      <c r="K257" s="308"/>
      <c r="L257" s="309"/>
      <c r="M257" s="310" t="s">
        <v>179</v>
      </c>
      <c r="N257" s="311"/>
      <c r="O257" s="311"/>
      <c r="P257" s="311"/>
      <c r="Q257" s="311"/>
      <c r="R257" s="310" t="s">
        <v>180</v>
      </c>
      <c r="S257" s="311"/>
      <c r="T257" s="311"/>
      <c r="U257" s="311"/>
      <c r="V257" s="311"/>
      <c r="W257" s="311"/>
      <c r="X257" s="312"/>
      <c r="Y257" s="313" t="s">
        <v>178</v>
      </c>
      <c r="Z257" s="162"/>
    </row>
    <row r="258" spans="1:26" ht="20.100000000000001" customHeight="1" x14ac:dyDescent="0.15">
      <c r="A258" s="131"/>
      <c r="B258" s="131"/>
      <c r="C258" s="147"/>
      <c r="D258" s="314">
        <v>1</v>
      </c>
      <c r="E258" s="109"/>
      <c r="F258" s="110"/>
      <c r="G258" s="110"/>
      <c r="H258" s="110"/>
      <c r="I258" s="110"/>
      <c r="J258" s="110"/>
      <c r="K258" s="110"/>
      <c r="L258" s="111"/>
      <c r="M258" s="109"/>
      <c r="N258" s="110"/>
      <c r="O258" s="110"/>
      <c r="P258" s="110"/>
      <c r="Q258" s="111"/>
      <c r="R258" s="112"/>
      <c r="S258" s="113"/>
      <c r="T258" s="113"/>
      <c r="U258" s="113"/>
      <c r="V258" s="113"/>
      <c r="W258" s="113"/>
      <c r="X258" s="114"/>
      <c r="Y258" s="28"/>
      <c r="Z258" s="162"/>
    </row>
    <row r="259" spans="1:26" ht="20.100000000000001" customHeight="1" x14ac:dyDescent="0.15">
      <c r="A259" s="131"/>
      <c r="B259" s="131"/>
      <c r="C259" s="147"/>
      <c r="D259" s="252">
        <f>D258+1</f>
        <v>2</v>
      </c>
      <c r="E259" s="106"/>
      <c r="F259" s="107"/>
      <c r="G259" s="107"/>
      <c r="H259" s="107"/>
      <c r="I259" s="107"/>
      <c r="J259" s="107"/>
      <c r="K259" s="107"/>
      <c r="L259" s="108"/>
      <c r="M259" s="106"/>
      <c r="N259" s="107"/>
      <c r="O259" s="107"/>
      <c r="P259" s="107"/>
      <c r="Q259" s="108"/>
      <c r="R259" s="115"/>
      <c r="S259" s="116"/>
      <c r="T259" s="116"/>
      <c r="U259" s="116"/>
      <c r="V259" s="116"/>
      <c r="W259" s="116"/>
      <c r="X259" s="117"/>
      <c r="Y259" s="29"/>
      <c r="Z259" s="162"/>
    </row>
    <row r="260" spans="1:26" ht="20.100000000000001" customHeight="1" x14ac:dyDescent="0.15">
      <c r="A260" s="131"/>
      <c r="B260" s="131"/>
      <c r="C260" s="147"/>
      <c r="D260" s="252">
        <f t="shared" ref="D260:D268" si="1">D259+1</f>
        <v>3</v>
      </c>
      <c r="E260" s="106"/>
      <c r="F260" s="107"/>
      <c r="G260" s="107"/>
      <c r="H260" s="107"/>
      <c r="I260" s="107"/>
      <c r="J260" s="107"/>
      <c r="K260" s="107"/>
      <c r="L260" s="108"/>
      <c r="M260" s="106"/>
      <c r="N260" s="107"/>
      <c r="O260" s="107"/>
      <c r="P260" s="107"/>
      <c r="Q260" s="108"/>
      <c r="R260" s="115"/>
      <c r="S260" s="116"/>
      <c r="T260" s="116"/>
      <c r="U260" s="116"/>
      <c r="V260" s="116"/>
      <c r="W260" s="116"/>
      <c r="X260" s="117"/>
      <c r="Y260" s="29"/>
      <c r="Z260" s="162"/>
    </row>
    <row r="261" spans="1:26" ht="20.100000000000001" customHeight="1" x14ac:dyDescent="0.15">
      <c r="A261" s="131"/>
      <c r="B261" s="131"/>
      <c r="C261" s="147"/>
      <c r="D261" s="252">
        <f t="shared" si="1"/>
        <v>4</v>
      </c>
      <c r="E261" s="106"/>
      <c r="F261" s="107"/>
      <c r="G261" s="107"/>
      <c r="H261" s="107"/>
      <c r="I261" s="107"/>
      <c r="J261" s="107"/>
      <c r="K261" s="107"/>
      <c r="L261" s="108"/>
      <c r="M261" s="106"/>
      <c r="N261" s="107"/>
      <c r="O261" s="107"/>
      <c r="P261" s="107"/>
      <c r="Q261" s="108"/>
      <c r="R261" s="115"/>
      <c r="S261" s="116"/>
      <c r="T261" s="116"/>
      <c r="U261" s="116"/>
      <c r="V261" s="116"/>
      <c r="W261" s="116"/>
      <c r="X261" s="117"/>
      <c r="Y261" s="29"/>
      <c r="Z261" s="162"/>
    </row>
    <row r="262" spans="1:26" ht="20.100000000000001" customHeight="1" x14ac:dyDescent="0.15">
      <c r="A262" s="131"/>
      <c r="B262" s="131"/>
      <c r="C262" s="147"/>
      <c r="D262" s="252">
        <f t="shared" si="1"/>
        <v>5</v>
      </c>
      <c r="E262" s="106"/>
      <c r="F262" s="107"/>
      <c r="G262" s="107"/>
      <c r="H262" s="107"/>
      <c r="I262" s="107"/>
      <c r="J262" s="107"/>
      <c r="K262" s="107"/>
      <c r="L262" s="108"/>
      <c r="M262" s="106"/>
      <c r="N262" s="107"/>
      <c r="O262" s="107"/>
      <c r="P262" s="107"/>
      <c r="Q262" s="108"/>
      <c r="R262" s="115"/>
      <c r="S262" s="116"/>
      <c r="T262" s="116"/>
      <c r="U262" s="116"/>
      <c r="V262" s="116"/>
      <c r="W262" s="116"/>
      <c r="X262" s="117"/>
      <c r="Y262" s="29"/>
      <c r="Z262" s="162"/>
    </row>
    <row r="263" spans="1:26" ht="20.100000000000001" customHeight="1" x14ac:dyDescent="0.15">
      <c r="A263" s="131"/>
      <c r="B263" s="131"/>
      <c r="C263" s="147"/>
      <c r="D263" s="252">
        <f t="shared" si="1"/>
        <v>6</v>
      </c>
      <c r="E263" s="106"/>
      <c r="F263" s="107"/>
      <c r="G263" s="107"/>
      <c r="H263" s="107"/>
      <c r="I263" s="107"/>
      <c r="J263" s="107"/>
      <c r="K263" s="107"/>
      <c r="L263" s="108"/>
      <c r="M263" s="106"/>
      <c r="N263" s="107"/>
      <c r="O263" s="107"/>
      <c r="P263" s="107"/>
      <c r="Q263" s="108"/>
      <c r="R263" s="115"/>
      <c r="S263" s="116"/>
      <c r="T263" s="116"/>
      <c r="U263" s="116"/>
      <c r="V263" s="116"/>
      <c r="W263" s="116"/>
      <c r="X263" s="117"/>
      <c r="Y263" s="29"/>
      <c r="Z263" s="162"/>
    </row>
    <row r="264" spans="1:26" ht="20.100000000000001" customHeight="1" x14ac:dyDescent="0.15">
      <c r="A264" s="131"/>
      <c r="B264" s="131"/>
      <c r="C264" s="147"/>
      <c r="D264" s="252">
        <f t="shared" si="1"/>
        <v>7</v>
      </c>
      <c r="E264" s="106"/>
      <c r="F264" s="107"/>
      <c r="G264" s="107"/>
      <c r="H264" s="107"/>
      <c r="I264" s="107"/>
      <c r="J264" s="107"/>
      <c r="K264" s="107"/>
      <c r="L264" s="108"/>
      <c r="M264" s="106"/>
      <c r="N264" s="107"/>
      <c r="O264" s="107"/>
      <c r="P264" s="107"/>
      <c r="Q264" s="108"/>
      <c r="R264" s="115"/>
      <c r="S264" s="116"/>
      <c r="T264" s="116"/>
      <c r="U264" s="116"/>
      <c r="V264" s="116"/>
      <c r="W264" s="116"/>
      <c r="X264" s="117"/>
      <c r="Y264" s="29"/>
      <c r="Z264" s="162"/>
    </row>
    <row r="265" spans="1:26" ht="20.100000000000001" customHeight="1" x14ac:dyDescent="0.15">
      <c r="A265" s="131"/>
      <c r="B265" s="131"/>
      <c r="C265" s="147"/>
      <c r="D265" s="252">
        <f t="shared" si="1"/>
        <v>8</v>
      </c>
      <c r="E265" s="106"/>
      <c r="F265" s="107"/>
      <c r="G265" s="107"/>
      <c r="H265" s="107"/>
      <c r="I265" s="107"/>
      <c r="J265" s="107"/>
      <c r="K265" s="107"/>
      <c r="L265" s="108"/>
      <c r="M265" s="106"/>
      <c r="N265" s="107"/>
      <c r="O265" s="107"/>
      <c r="P265" s="107"/>
      <c r="Q265" s="108"/>
      <c r="R265" s="115"/>
      <c r="S265" s="116"/>
      <c r="T265" s="116"/>
      <c r="U265" s="116"/>
      <c r="V265" s="116"/>
      <c r="W265" s="116"/>
      <c r="X265" s="117"/>
      <c r="Y265" s="29"/>
      <c r="Z265" s="162"/>
    </row>
    <row r="266" spans="1:26" ht="20.100000000000001" customHeight="1" x14ac:dyDescent="0.15">
      <c r="A266" s="131"/>
      <c r="B266" s="131"/>
      <c r="C266" s="147"/>
      <c r="D266" s="252">
        <f t="shared" si="1"/>
        <v>9</v>
      </c>
      <c r="E266" s="106"/>
      <c r="F266" s="107"/>
      <c r="G266" s="107"/>
      <c r="H266" s="107"/>
      <c r="I266" s="107"/>
      <c r="J266" s="107"/>
      <c r="K266" s="107"/>
      <c r="L266" s="108"/>
      <c r="M266" s="106"/>
      <c r="N266" s="107"/>
      <c r="O266" s="107"/>
      <c r="P266" s="107"/>
      <c r="Q266" s="108"/>
      <c r="R266" s="115"/>
      <c r="S266" s="116"/>
      <c r="T266" s="116"/>
      <c r="U266" s="116"/>
      <c r="V266" s="116"/>
      <c r="W266" s="116"/>
      <c r="X266" s="117"/>
      <c r="Y266" s="29"/>
      <c r="Z266" s="162"/>
    </row>
    <row r="267" spans="1:26" ht="20.100000000000001" customHeight="1" x14ac:dyDescent="0.15">
      <c r="A267" s="131"/>
      <c r="B267" s="131"/>
      <c r="C267" s="147"/>
      <c r="D267" s="252">
        <f t="shared" si="1"/>
        <v>10</v>
      </c>
      <c r="E267" s="106"/>
      <c r="F267" s="107"/>
      <c r="G267" s="107"/>
      <c r="H267" s="107"/>
      <c r="I267" s="107"/>
      <c r="J267" s="107"/>
      <c r="K267" s="107"/>
      <c r="L267" s="108"/>
      <c r="M267" s="106"/>
      <c r="N267" s="107"/>
      <c r="O267" s="107"/>
      <c r="P267" s="107"/>
      <c r="Q267" s="108"/>
      <c r="R267" s="115"/>
      <c r="S267" s="116"/>
      <c r="T267" s="116"/>
      <c r="U267" s="116"/>
      <c r="V267" s="116"/>
      <c r="W267" s="116"/>
      <c r="X267" s="117"/>
      <c r="Y267" s="29"/>
      <c r="Z267" s="162"/>
    </row>
    <row r="268" spans="1:26" ht="20.100000000000001" customHeight="1" x14ac:dyDescent="0.15">
      <c r="A268" s="131"/>
      <c r="B268" s="131"/>
      <c r="C268" s="147"/>
      <c r="D268" s="256">
        <f t="shared" si="1"/>
        <v>11</v>
      </c>
      <c r="E268" s="103"/>
      <c r="F268" s="104"/>
      <c r="G268" s="104"/>
      <c r="H268" s="104"/>
      <c r="I268" s="104"/>
      <c r="J268" s="104"/>
      <c r="K268" s="104"/>
      <c r="L268" s="105"/>
      <c r="M268" s="103"/>
      <c r="N268" s="104"/>
      <c r="O268" s="104"/>
      <c r="P268" s="104"/>
      <c r="Q268" s="105"/>
      <c r="R268" s="118"/>
      <c r="S268" s="119"/>
      <c r="T268" s="119"/>
      <c r="U268" s="119"/>
      <c r="V268" s="119"/>
      <c r="W268" s="119"/>
      <c r="X268" s="120"/>
      <c r="Y268" s="30"/>
      <c r="Z268" s="162"/>
    </row>
    <row r="269" spans="1:26" ht="20.100000000000001" customHeight="1" x14ac:dyDescent="0.15">
      <c r="A269" s="131"/>
      <c r="B269" s="131"/>
      <c r="C269" s="147"/>
      <c r="X269" s="151"/>
      <c r="Z269" s="162"/>
    </row>
    <row r="270" spans="1:26" ht="20.100000000000001" customHeight="1" x14ac:dyDescent="0.15">
      <c r="A270" s="131"/>
      <c r="B270" s="131"/>
      <c r="C270" s="163"/>
      <c r="D270" s="164"/>
      <c r="E270" s="164"/>
      <c r="F270" s="164"/>
      <c r="G270" s="164"/>
      <c r="H270" s="164"/>
      <c r="I270" s="164"/>
      <c r="J270" s="164"/>
      <c r="K270" s="164"/>
      <c r="L270" s="164"/>
      <c r="M270" s="315"/>
      <c r="N270" s="164"/>
      <c r="O270" s="316"/>
      <c r="P270" s="317"/>
      <c r="Q270" s="317"/>
      <c r="R270" s="317"/>
      <c r="S270" s="318"/>
      <c r="T270" s="318"/>
      <c r="U270" s="318"/>
      <c r="V270" s="318"/>
      <c r="W270" s="165"/>
      <c r="X270" s="164"/>
      <c r="Y270" s="184"/>
      <c r="Z270" s="299"/>
    </row>
    <row r="271" spans="1:26" ht="20.100000000000001" customHeight="1" x14ac:dyDescent="0.15">
      <c r="A271" s="131"/>
      <c r="B271" s="131"/>
      <c r="C271" s="151"/>
      <c r="D271" s="151"/>
      <c r="E271" s="151"/>
      <c r="F271" s="151"/>
      <c r="G271" s="151"/>
      <c r="H271" s="151"/>
      <c r="I271" s="300"/>
      <c r="J271" s="157"/>
      <c r="K271" s="157"/>
      <c r="L271" s="157"/>
      <c r="M271" s="157"/>
      <c r="N271" s="157"/>
      <c r="O271" s="157"/>
      <c r="P271" s="157"/>
      <c r="Q271" s="157"/>
      <c r="R271" s="157"/>
      <c r="S271" s="157"/>
      <c r="T271" s="157"/>
      <c r="U271" s="157"/>
      <c r="V271" s="157"/>
      <c r="W271" s="157"/>
      <c r="X271" s="157"/>
    </row>
    <row r="272" spans="1:26" ht="20.100000000000001" customHeight="1" x14ac:dyDescent="0.15">
      <c r="A272" s="131"/>
      <c r="B272" s="131"/>
      <c r="C272" s="151"/>
      <c r="D272" s="151"/>
      <c r="E272" s="151"/>
      <c r="F272" s="151"/>
      <c r="G272" s="151"/>
      <c r="H272" s="151"/>
      <c r="I272" s="300"/>
      <c r="J272" s="157"/>
      <c r="K272" s="157"/>
      <c r="L272" s="157"/>
      <c r="M272" s="157"/>
      <c r="N272" s="157"/>
      <c r="O272" s="157"/>
      <c r="P272" s="157"/>
      <c r="Q272" s="157"/>
      <c r="R272" s="157"/>
      <c r="S272" s="157"/>
      <c r="T272" s="157"/>
      <c r="U272" s="157"/>
      <c r="V272" s="157"/>
      <c r="W272" s="157"/>
      <c r="X272" s="157"/>
    </row>
    <row r="273" spans="1:27" ht="20.100000000000001" customHeight="1" x14ac:dyDescent="0.15">
      <c r="A273" s="131"/>
      <c r="B273" s="131"/>
      <c r="C273" s="167" t="s">
        <v>120</v>
      </c>
      <c r="D273" s="168"/>
      <c r="E273" s="168"/>
      <c r="F273" s="168"/>
      <c r="G273" s="168"/>
      <c r="H273" s="169"/>
      <c r="I273" s="261"/>
    </row>
    <row r="274" spans="1:27" ht="20.100000000000001" customHeight="1" x14ac:dyDescent="0.15">
      <c r="A274" s="131"/>
      <c r="B274" s="131"/>
      <c r="C274" s="147"/>
      <c r="D274" s="148"/>
      <c r="E274" s="148"/>
      <c r="F274" s="148"/>
      <c r="G274" s="148"/>
      <c r="H274" s="148"/>
      <c r="I274" s="270"/>
      <c r="J274" s="149"/>
      <c r="K274" s="149"/>
      <c r="L274" s="149"/>
      <c r="M274" s="149"/>
      <c r="N274" s="149"/>
      <c r="O274" s="149"/>
      <c r="P274" s="149"/>
      <c r="Q274" s="149"/>
      <c r="R274" s="149"/>
      <c r="S274" s="149"/>
      <c r="T274" s="149"/>
      <c r="U274" s="149"/>
      <c r="V274" s="149"/>
      <c r="W274" s="149"/>
      <c r="X274" s="149"/>
      <c r="Y274" s="297"/>
      <c r="Z274" s="304"/>
    </row>
    <row r="275" spans="1:27" ht="20.100000000000001" customHeight="1" x14ac:dyDescent="0.15">
      <c r="A275" s="131">
        <f>IF(SUM(役員情報入力シート!A9:A58)&gt;0, 1001, 0)</f>
        <v>1001</v>
      </c>
      <c r="B275" s="346"/>
      <c r="C275" s="153"/>
      <c r="D275" s="181" t="s">
        <v>127</v>
      </c>
      <c r="E275" s="151"/>
      <c r="F275" s="151"/>
      <c r="G275" s="151"/>
      <c r="H275" s="151"/>
      <c r="I275" s="171"/>
      <c r="J275" s="157"/>
      <c r="K275" s="157"/>
      <c r="L275" s="157"/>
      <c r="M275" s="157"/>
      <c r="N275" s="157"/>
      <c r="O275" s="157"/>
      <c r="P275" s="300"/>
      <c r="Q275" s="157"/>
      <c r="R275" s="157"/>
      <c r="S275" s="157"/>
      <c r="T275" s="157"/>
      <c r="U275" s="157"/>
      <c r="V275" s="157"/>
      <c r="W275" s="157"/>
      <c r="X275" s="157"/>
      <c r="AA275" s="185"/>
    </row>
    <row r="276" spans="1:27" ht="20.100000000000001" customHeight="1" x14ac:dyDescent="0.15">
      <c r="A276" s="131"/>
      <c r="B276" s="131"/>
      <c r="C276" s="163"/>
      <c r="D276" s="164"/>
      <c r="E276" s="164"/>
      <c r="F276" s="164"/>
      <c r="G276" s="164"/>
      <c r="H276" s="164"/>
      <c r="I276" s="319"/>
      <c r="J276" s="165"/>
      <c r="K276" s="165"/>
      <c r="L276" s="165"/>
      <c r="M276" s="165"/>
      <c r="N276" s="165"/>
      <c r="O276" s="165"/>
      <c r="P276" s="165"/>
      <c r="Q276" s="165"/>
      <c r="R276" s="165"/>
      <c r="S276" s="165"/>
      <c r="T276" s="165"/>
      <c r="U276" s="165"/>
      <c r="V276" s="165"/>
      <c r="W276" s="165"/>
      <c r="X276" s="165"/>
      <c r="Y276" s="184"/>
      <c r="Z276" s="299"/>
      <c r="AA276" s="185"/>
    </row>
    <row r="277" spans="1:27" ht="20.100000000000001" customHeight="1" x14ac:dyDescent="0.15">
      <c r="A277" s="131"/>
      <c r="B277" s="131"/>
      <c r="C277" s="151"/>
      <c r="D277" s="151"/>
      <c r="E277" s="151"/>
      <c r="F277" s="151"/>
      <c r="G277" s="151"/>
      <c r="H277" s="151"/>
      <c r="I277" s="320"/>
      <c r="J277" s="157"/>
      <c r="K277" s="157"/>
      <c r="L277" s="157"/>
      <c r="M277" s="157"/>
      <c r="N277" s="157"/>
      <c r="O277" s="157"/>
      <c r="P277" s="157"/>
      <c r="Q277" s="157"/>
      <c r="R277" s="157"/>
      <c r="S277" s="157"/>
      <c r="T277" s="157"/>
      <c r="U277" s="157"/>
      <c r="V277" s="157"/>
      <c r="W277" s="157"/>
      <c r="X277" s="157"/>
    </row>
  </sheetData>
  <sheetProtection algorithmName="SHA-512" hashValue="aCGZhWCivga5WTAaPogG2XudEYpWrNoNcawmjiU9TqZHqOvqNOwcBvKQzpuieohhOczfeCsYBEMvg57Kp5yROA==" saltValue="sI7x4hmlizNcVL+Vtm0RcQ==" spinCount="100000" sheet="1" objects="1" scenarios="1"/>
  <dataConsolidate/>
  <mergeCells count="250">
    <mergeCell ref="E265:L265"/>
    <mergeCell ref="E266:L266"/>
    <mergeCell ref="M266:Q266"/>
    <mergeCell ref="M267:Q267"/>
    <mergeCell ref="W1:Z1"/>
    <mergeCell ref="Q249:R249"/>
    <mergeCell ref="M246:P246"/>
    <mergeCell ref="M247:P247"/>
    <mergeCell ref="M248:P248"/>
    <mergeCell ref="N217:Y217"/>
    <mergeCell ref="M244:P244"/>
    <mergeCell ref="L222:M222"/>
    <mergeCell ref="M249:P249"/>
    <mergeCell ref="Q244:R244"/>
    <mergeCell ref="Q245:R245"/>
    <mergeCell ref="Q246:R246"/>
    <mergeCell ref="S244:W244"/>
    <mergeCell ref="S245:W245"/>
    <mergeCell ref="S246:W246"/>
    <mergeCell ref="E248:F248"/>
    <mergeCell ref="S248:W248"/>
    <mergeCell ref="Q247:R247"/>
    <mergeCell ref="Q248:R248"/>
    <mergeCell ref="M268:Q268"/>
    <mergeCell ref="R257:X257"/>
    <mergeCell ref="R258:X258"/>
    <mergeCell ref="R259:X259"/>
    <mergeCell ref="R260:X260"/>
    <mergeCell ref="R261:X261"/>
    <mergeCell ref="R262:X262"/>
    <mergeCell ref="R263:X263"/>
    <mergeCell ref="R264:X264"/>
    <mergeCell ref="R265:X265"/>
    <mergeCell ref="R266:X266"/>
    <mergeCell ref="R267:X267"/>
    <mergeCell ref="R268:X268"/>
    <mergeCell ref="M257:Q257"/>
    <mergeCell ref="M258:Q258"/>
    <mergeCell ref="M259:Q259"/>
    <mergeCell ref="M260:Q260"/>
    <mergeCell ref="M261:Q261"/>
    <mergeCell ref="M262:Q262"/>
    <mergeCell ref="M263:Q263"/>
    <mergeCell ref="M264:Q264"/>
    <mergeCell ref="M265:Q265"/>
    <mergeCell ref="E268:L268"/>
    <mergeCell ref="N208:Y208"/>
    <mergeCell ref="N209:Y209"/>
    <mergeCell ref="N210:Y210"/>
    <mergeCell ref="N211:Y211"/>
    <mergeCell ref="N212:Y212"/>
    <mergeCell ref="N213:Y213"/>
    <mergeCell ref="N214:Y214"/>
    <mergeCell ref="N215:Y215"/>
    <mergeCell ref="N216:Y216"/>
    <mergeCell ref="E267:L267"/>
    <mergeCell ref="E257:L257"/>
    <mergeCell ref="E258:L258"/>
    <mergeCell ref="E259:L259"/>
    <mergeCell ref="E260:L260"/>
    <mergeCell ref="E261:L261"/>
    <mergeCell ref="E262:L262"/>
    <mergeCell ref="E263:L263"/>
    <mergeCell ref="E264:L264"/>
    <mergeCell ref="L214:M214"/>
    <mergeCell ref="D229:K229"/>
    <mergeCell ref="G247:K247"/>
    <mergeCell ref="G248:K248"/>
    <mergeCell ref="D243:Y243"/>
    <mergeCell ref="M232:O232"/>
    <mergeCell ref="P232:Y232"/>
    <mergeCell ref="P233:Y233"/>
    <mergeCell ref="P234:Y234"/>
    <mergeCell ref="P235:Y235"/>
    <mergeCell ref="P236:Y236"/>
    <mergeCell ref="C240:H240"/>
    <mergeCell ref="E244:F244"/>
    <mergeCell ref="E236:K236"/>
    <mergeCell ref="M236:O236"/>
    <mergeCell ref="E232:K232"/>
    <mergeCell ref="M233:O233"/>
    <mergeCell ref="M234:O234"/>
    <mergeCell ref="E214:K214"/>
    <mergeCell ref="S247:W247"/>
    <mergeCell ref="D228:Y228"/>
    <mergeCell ref="N222:Y222"/>
    <mergeCell ref="N223:Y223"/>
    <mergeCell ref="N224:Y224"/>
    <mergeCell ref="N225:Y225"/>
    <mergeCell ref="E245:F245"/>
    <mergeCell ref="E246:F246"/>
    <mergeCell ref="E247:F247"/>
    <mergeCell ref="P229:Y229"/>
    <mergeCell ref="E230:K230"/>
    <mergeCell ref="E233:K233"/>
    <mergeCell ref="E234:K234"/>
    <mergeCell ref="E235:K235"/>
    <mergeCell ref="M235:O235"/>
    <mergeCell ref="P230:Y230"/>
    <mergeCell ref="P231:Y231"/>
    <mergeCell ref="E231:K231"/>
    <mergeCell ref="L225:M225"/>
    <mergeCell ref="L223:M223"/>
    <mergeCell ref="M229:O229"/>
    <mergeCell ref="M230:O230"/>
    <mergeCell ref="M231:O231"/>
    <mergeCell ref="S249:W249"/>
    <mergeCell ref="N218:Y218"/>
    <mergeCell ref="N219:Y219"/>
    <mergeCell ref="N220:Y220"/>
    <mergeCell ref="N221:Y221"/>
    <mergeCell ref="C188:H188"/>
    <mergeCell ref="E198:K198"/>
    <mergeCell ref="I169:M169"/>
    <mergeCell ref="I180:M180"/>
    <mergeCell ref="E211:K211"/>
    <mergeCell ref="E212:K212"/>
    <mergeCell ref="E213:K213"/>
    <mergeCell ref="L208:M208"/>
    <mergeCell ref="L202:M202"/>
    <mergeCell ref="L201:M201"/>
    <mergeCell ref="L206:M206"/>
    <mergeCell ref="L207:M207"/>
    <mergeCell ref="E206:K206"/>
    <mergeCell ref="E207:K207"/>
    <mergeCell ref="E210:K210"/>
    <mergeCell ref="L204:M204"/>
    <mergeCell ref="L213:M213"/>
    <mergeCell ref="L212:M212"/>
    <mergeCell ref="L219:M219"/>
    <mergeCell ref="E209:K209"/>
    <mergeCell ref="I161:M161"/>
    <mergeCell ref="C254:H254"/>
    <mergeCell ref="I171:M171"/>
    <mergeCell ref="N196:Y196"/>
    <mergeCell ref="N197:Y197"/>
    <mergeCell ref="N198:Y198"/>
    <mergeCell ref="N199:Y199"/>
    <mergeCell ref="N200:Y200"/>
    <mergeCell ref="N201:Y201"/>
    <mergeCell ref="N202:Y202"/>
    <mergeCell ref="N203:Y203"/>
    <mergeCell ref="N204:Y204"/>
    <mergeCell ref="N205:Y205"/>
    <mergeCell ref="N206:Y206"/>
    <mergeCell ref="N207:Y207"/>
    <mergeCell ref="G249:K249"/>
    <mergeCell ref="M245:P245"/>
    <mergeCell ref="L210:M210"/>
    <mergeCell ref="L197:M197"/>
    <mergeCell ref="L199:M199"/>
    <mergeCell ref="L200:M200"/>
    <mergeCell ref="L196:M196"/>
    <mergeCell ref="J192:Y192"/>
    <mergeCell ref="G245:K245"/>
    <mergeCell ref="G246:K246"/>
    <mergeCell ref="I24:Y24"/>
    <mergeCell ref="I20:M20"/>
    <mergeCell ref="I26:Y26"/>
    <mergeCell ref="I87:Y87"/>
    <mergeCell ref="I69:M69"/>
    <mergeCell ref="I73:Y73"/>
    <mergeCell ref="J74:Y74"/>
    <mergeCell ref="L209:M209"/>
    <mergeCell ref="E199:K199"/>
    <mergeCell ref="E197:K197"/>
    <mergeCell ref="D196:K196"/>
    <mergeCell ref="L198:M198"/>
    <mergeCell ref="L203:M203"/>
    <mergeCell ref="L205:M205"/>
    <mergeCell ref="I193:M193"/>
    <mergeCell ref="E200:K200"/>
    <mergeCell ref="E201:K201"/>
    <mergeCell ref="E202:K202"/>
    <mergeCell ref="E203:K203"/>
    <mergeCell ref="E204:K204"/>
    <mergeCell ref="E205:K205"/>
    <mergeCell ref="E208:K208"/>
    <mergeCell ref="I116:Y116"/>
    <mergeCell ref="I30:Y30"/>
    <mergeCell ref="C273:H273"/>
    <mergeCell ref="L218:M218"/>
    <mergeCell ref="L216:M216"/>
    <mergeCell ref="L217:M217"/>
    <mergeCell ref="L215:M215"/>
    <mergeCell ref="E223:K223"/>
    <mergeCell ref="E224:K224"/>
    <mergeCell ref="E225:K225"/>
    <mergeCell ref="E215:K215"/>
    <mergeCell ref="E216:K216"/>
    <mergeCell ref="E217:K217"/>
    <mergeCell ref="E218:K218"/>
    <mergeCell ref="E219:K219"/>
    <mergeCell ref="E220:K220"/>
    <mergeCell ref="E221:K221"/>
    <mergeCell ref="E222:K222"/>
    <mergeCell ref="D256:Y256"/>
    <mergeCell ref="E249:F249"/>
    <mergeCell ref="L220:M220"/>
    <mergeCell ref="L221:M221"/>
    <mergeCell ref="L224:M224"/>
    <mergeCell ref="G244:K244"/>
    <mergeCell ref="E178:H178"/>
    <mergeCell ref="I178:M178"/>
    <mergeCell ref="C13:H13"/>
    <mergeCell ref="I22:Y22"/>
    <mergeCell ref="I28:Y28"/>
    <mergeCell ref="I40:M40"/>
    <mergeCell ref="I32:Y32"/>
    <mergeCell ref="I149:M149"/>
    <mergeCell ref="I118:M118"/>
    <mergeCell ref="I77:Y77"/>
    <mergeCell ref="I83:M83"/>
    <mergeCell ref="I38:Y38"/>
    <mergeCell ref="I75:Y75"/>
    <mergeCell ref="J76:Y76"/>
    <mergeCell ref="C60:H60"/>
    <mergeCell ref="I63:M63"/>
    <mergeCell ref="I34:M34"/>
    <mergeCell ref="I36:M36"/>
    <mergeCell ref="I71:Y71"/>
    <mergeCell ref="I79:Y79"/>
    <mergeCell ref="I81:Y81"/>
    <mergeCell ref="I122:Y122"/>
    <mergeCell ref="I120:M120"/>
    <mergeCell ref="C146:H146"/>
    <mergeCell ref="C3:Z3"/>
    <mergeCell ref="J172:X172"/>
    <mergeCell ref="I191:M191"/>
    <mergeCell ref="I155:Y155"/>
    <mergeCell ref="I153:Y153"/>
    <mergeCell ref="I114:Y114"/>
    <mergeCell ref="I85:M85"/>
    <mergeCell ref="L211:M211"/>
    <mergeCell ref="C109:H109"/>
    <mergeCell ref="D111:Y111"/>
    <mergeCell ref="I112:Y112"/>
    <mergeCell ref="I159:M159"/>
    <mergeCell ref="I151:M151"/>
    <mergeCell ref="I157:Y157"/>
    <mergeCell ref="E184:Y184"/>
    <mergeCell ref="C166:H166"/>
    <mergeCell ref="E174:H174"/>
    <mergeCell ref="I174:M174"/>
    <mergeCell ref="E175:H175"/>
    <mergeCell ref="I175:M175"/>
    <mergeCell ref="E176:H176"/>
    <mergeCell ref="I176:M176"/>
    <mergeCell ref="E177:H177"/>
    <mergeCell ref="I177:M177"/>
  </mergeCells>
  <phoneticPr fontId="5"/>
  <conditionalFormatting sqref="I20:M20">
    <cfRule type="expression" dxfId="69" priority="65" stopIfTrue="1">
      <formula>TRIM($I20)=""</formula>
    </cfRule>
  </conditionalFormatting>
  <conditionalFormatting sqref="I22:Y22">
    <cfRule type="expression" dxfId="68" priority="64" stopIfTrue="1">
      <formula>AND(TRIM($I22)&lt;&gt;"", OR(ISERROR(FIND("@"&amp;LEFT($I22,3)&amp;"@", 都道府県3))=FALSE, ISERROR(FIND("@"&amp;LEFT($I22,4)&amp;"@",都道府県4))=FALSE))=FALSE</formula>
    </cfRule>
  </conditionalFormatting>
  <conditionalFormatting sqref="I24:Y24">
    <cfRule type="expression" dxfId="67" priority="63" stopIfTrue="1">
      <formula>TRIM($I24)=""</formula>
    </cfRule>
  </conditionalFormatting>
  <conditionalFormatting sqref="I26:Y26">
    <cfRule type="expression" dxfId="66" priority="62" stopIfTrue="1">
      <formula>TRIM($I26)=""</formula>
    </cfRule>
  </conditionalFormatting>
  <conditionalFormatting sqref="I28:Y28">
    <cfRule type="expression" dxfId="65" priority="61" stopIfTrue="1">
      <formula>TRIM($I28)=""</formula>
    </cfRule>
  </conditionalFormatting>
  <conditionalFormatting sqref="I30:Y30">
    <cfRule type="expression" dxfId="64" priority="60" stopIfTrue="1">
      <formula>TRIM($I30)=""</formula>
    </cfRule>
  </conditionalFormatting>
  <conditionalFormatting sqref="I32:Y32">
    <cfRule type="expression" dxfId="63" priority="59" stopIfTrue="1">
      <formula>TRIM($I32)=""</formula>
    </cfRule>
  </conditionalFormatting>
  <conditionalFormatting sqref="I34:M34">
    <cfRule type="expression" dxfId="62" priority="58" stopIfTrue="1">
      <formula>NOT(AND(TRIM($I34)&lt;&gt;"",ISNUMBER(VALUE(SUBSTITUTE($I34,"-","")))))</formula>
    </cfRule>
  </conditionalFormatting>
  <conditionalFormatting sqref="I36:M36">
    <cfRule type="expression" dxfId="61" priority="57" stopIfTrue="1">
      <formula>OR(AND(I36&lt;&gt;"",NOT(ISNUMBER(VALUE(SUBSTITUTE(I36,"-",""))))), AND($I63="しない",TRIM($I36)=""))</formula>
    </cfRule>
  </conditionalFormatting>
  <conditionalFormatting sqref="I38:Y38">
    <cfRule type="expression" dxfId="60" priority="56" stopIfTrue="1">
      <formula>AND($I63="しない",TRIM($I38)="")</formula>
    </cfRule>
  </conditionalFormatting>
  <conditionalFormatting sqref="I40:M40">
    <cfRule type="expression" dxfId="59" priority="55" stopIfTrue="1">
      <formula>AND($I40&lt;&gt;"一致する", $I40&lt;&gt;"一致しない")</formula>
    </cfRule>
  </conditionalFormatting>
  <conditionalFormatting sqref="I63:M63">
    <cfRule type="expression" dxfId="58" priority="54" stopIfTrue="1">
      <formula>AND($I63&lt;&gt;"しない", $I63&lt;&gt;"する")</formula>
    </cfRule>
  </conditionalFormatting>
  <conditionalFormatting sqref="I69:M69">
    <cfRule type="expression" dxfId="57" priority="53" stopIfTrue="1">
      <formula>OR(AND($I63="する",TRIM($I69)=""),AND($I63="しない",NOT(ISBLANK($I69))))</formula>
    </cfRule>
  </conditionalFormatting>
  <conditionalFormatting sqref="I71:Y71">
    <cfRule type="expression" dxfId="56" priority="52" stopIfTrue="1">
      <formula>OR(AND($I63="する",AND($I71&lt;&gt;"", OR(ISERROR(FIND("@"&amp;LEFT($I71,3)&amp;"@", 都道府県3))=FALSE, ISERROR(FIND("@"&amp;LEFT($I71,4)&amp;"@",都道府県4))=FALSE))=FALSE),AND($I63="しない",NOT(ISBLANK($I71))))</formula>
    </cfRule>
  </conditionalFormatting>
  <conditionalFormatting sqref="I73:Y73">
    <cfRule type="expression" dxfId="55" priority="51" stopIfTrue="1">
      <formula>OR(AND($I63="する",TRIM($I73)=""),AND($I63="しない",NOT(ISBLANK($I73))))</formula>
    </cfRule>
  </conditionalFormatting>
  <conditionalFormatting sqref="I75:Y75">
    <cfRule type="expression" dxfId="54" priority="50" stopIfTrue="1">
      <formula>OR(AND($I63="する",TRIM($I75)=""),AND($I63="しない",NOT(ISBLANK($I75))))</formula>
    </cfRule>
  </conditionalFormatting>
  <conditionalFormatting sqref="I77:Y77">
    <cfRule type="expression" dxfId="53" priority="49" stopIfTrue="1">
      <formula>OR(AND($I63="する",TRIM($I77)=""),AND($I63="しない",NOT(ISBLANK($I77))))</formula>
    </cfRule>
  </conditionalFormatting>
  <conditionalFormatting sqref="I79:Y79">
    <cfRule type="expression" dxfId="52" priority="48" stopIfTrue="1">
      <formula>OR(AND($I63="する",TRIM($I79)=""),AND($I63="しない",NOT(ISBLANK($I79))))</formula>
    </cfRule>
  </conditionalFormatting>
  <conditionalFormatting sqref="I81:Y81">
    <cfRule type="expression" dxfId="51" priority="47" stopIfTrue="1">
      <formula>OR(AND($I63="する",TRIM($I81)=""),AND($I63="しない",NOT(ISBLANK($I81))))</formula>
    </cfRule>
  </conditionalFormatting>
  <conditionalFormatting sqref="I83:M83">
    <cfRule type="expression" dxfId="50" priority="46" stopIfTrue="1">
      <formula>OR(AND($I63="する",NOT(AND(TRIM($I83)&lt;&gt;"",ISNUMBER(VALUE(SUBSTITUTE($I83,"-","")))))), AND($I63="しない",NOT(ISBLANK($I83))))</formula>
    </cfRule>
  </conditionalFormatting>
  <conditionalFormatting sqref="I85:M85">
    <cfRule type="expression" dxfId="49" priority="45" stopIfTrue="1">
      <formula>OR(AND($I63="する",NOT(AND(I85&lt;&gt;"",ISNUMBER(VALUE(SUBSTITUTE(I85,"-","")))))), AND($I63="しない",NOT(ISBLANK($I85))))</formula>
    </cfRule>
  </conditionalFormatting>
  <conditionalFormatting sqref="I87:Y87">
    <cfRule type="expression" dxfId="48" priority="44" stopIfTrue="1">
      <formula>OR(AND($I63="する", TRIM($I87)=""),AND($I63="しない", TRIM($I87)&lt;&gt;""))</formula>
    </cfRule>
  </conditionalFormatting>
  <conditionalFormatting sqref="I112:Y112">
    <cfRule type="expression" dxfId="47" priority="43" stopIfTrue="1">
      <formula>TRIM($I112)=""</formula>
    </cfRule>
  </conditionalFormatting>
  <conditionalFormatting sqref="I114:Y114">
    <cfRule type="expression" dxfId="46" priority="42" stopIfTrue="1">
      <formula>TRIM($I114)=""</formula>
    </cfRule>
  </conditionalFormatting>
  <conditionalFormatting sqref="I116:Y116">
    <cfRule type="expression" dxfId="45" priority="41" stopIfTrue="1">
      <formula>TRIM($I116)=""</formula>
    </cfRule>
  </conditionalFormatting>
  <conditionalFormatting sqref="I118:M118">
    <cfRule type="expression" dxfId="44" priority="40" stopIfTrue="1">
      <formula>NOT(AND(I118&lt;&gt;"",ISNUMBER(VALUE(SUBSTITUTE(I118,"-","")))))</formula>
    </cfRule>
  </conditionalFormatting>
  <conditionalFormatting sqref="I120:M120">
    <cfRule type="expression" dxfId="43" priority="39" stopIfTrue="1">
      <formula>AND(TRIM($I120)&lt;&gt;"",NOT(ISNUMBER(VALUE(SUBSTITUTE($I120,"-","")))))</formula>
    </cfRule>
  </conditionalFormatting>
  <conditionalFormatting sqref="I149:M149">
    <cfRule type="expression" dxfId="42" priority="38" stopIfTrue="1">
      <formula>AND($I149&lt;&gt;"しない", $I149&lt;&gt;"する")</formula>
    </cfRule>
  </conditionalFormatting>
  <conditionalFormatting sqref="I151:M151">
    <cfRule type="expression" dxfId="41" priority="37" stopIfTrue="1">
      <formula>AND($I149="する",TRIM($I151)="")</formula>
    </cfRule>
  </conditionalFormatting>
  <conditionalFormatting sqref="I153:Y153">
    <cfRule type="expression" dxfId="40" priority="36" stopIfTrue="1">
      <formula>AND($I149="する",TRIM($I153)="")</formula>
    </cfRule>
  </conditionalFormatting>
  <conditionalFormatting sqref="I157:Y157">
    <cfRule type="expression" dxfId="39" priority="35" stopIfTrue="1">
      <formula>AND($I149="する",TRIM($I157)="")</formula>
    </cfRule>
  </conditionalFormatting>
  <conditionalFormatting sqref="I159:M159">
    <cfRule type="expression" dxfId="38" priority="34" stopIfTrue="1">
      <formula>AND($I149="する",NOT(AND(TRIM($I159)&lt;&gt;"",ISNUMBER(VALUE(SUBSTITUTE($I159,"-",""))))))</formula>
    </cfRule>
  </conditionalFormatting>
  <conditionalFormatting sqref="I161:M161">
    <cfRule type="expression" dxfId="37" priority="33" stopIfTrue="1">
      <formula>AND($I149="する",AND(I161&lt;&gt;"",NOT(ISNUMBER(VALUE(SUBSTITUTE(I161,"-",""))))))</formula>
    </cfRule>
  </conditionalFormatting>
  <conditionalFormatting sqref="I191:M191">
    <cfRule type="expression" dxfId="36" priority="32" stopIfTrue="1">
      <formula>TRIM($I191)=""</formula>
    </cfRule>
  </conditionalFormatting>
  <conditionalFormatting sqref="P191">
    <cfRule type="expression" dxfId="35" priority="31" stopIfTrue="1">
      <formula>OR(NOT(ISNUMBER(VALUE(P191))), TRIM(P191)="", LEN(P191)&lt;&gt;6)</formula>
    </cfRule>
  </conditionalFormatting>
  <conditionalFormatting sqref="I193:M193">
    <cfRule type="expression" dxfId="34" priority="30" stopIfTrue="1">
      <formula>TRIM($I193)=""</formula>
    </cfRule>
  </conditionalFormatting>
  <conditionalFormatting sqref="L197:M197">
    <cfRule type="expression" dxfId="33" priority="29" stopIfTrue="1">
      <formula>希望&lt;&gt;0</formula>
    </cfRule>
  </conditionalFormatting>
  <conditionalFormatting sqref="L198:M198">
    <cfRule type="expression" dxfId="32" priority="28" stopIfTrue="1">
      <formula>希望&lt;&gt;0</formula>
    </cfRule>
  </conditionalFormatting>
  <conditionalFormatting sqref="L199:M199">
    <cfRule type="expression" dxfId="31" priority="27" stopIfTrue="1">
      <formula>希望&lt;&gt;0</formula>
    </cfRule>
  </conditionalFormatting>
  <conditionalFormatting sqref="L200:M200">
    <cfRule type="expression" dxfId="30" priority="26" stopIfTrue="1">
      <formula>希望&lt;&gt;0</formula>
    </cfRule>
  </conditionalFormatting>
  <conditionalFormatting sqref="L201:M201">
    <cfRule type="expression" dxfId="29" priority="25" stopIfTrue="1">
      <formula>希望&lt;&gt;0</formula>
    </cfRule>
  </conditionalFormatting>
  <conditionalFormatting sqref="L202:M202">
    <cfRule type="expression" dxfId="28" priority="24" stopIfTrue="1">
      <formula>希望&lt;&gt;0</formula>
    </cfRule>
  </conditionalFormatting>
  <conditionalFormatting sqref="L203:M203">
    <cfRule type="expression" dxfId="27" priority="23" stopIfTrue="1">
      <formula>希望&lt;&gt;0</formula>
    </cfRule>
  </conditionalFormatting>
  <conditionalFormatting sqref="L204:M204">
    <cfRule type="expression" dxfId="26" priority="22" stopIfTrue="1">
      <formula>希望&lt;&gt;0</formula>
    </cfRule>
  </conditionalFormatting>
  <conditionalFormatting sqref="L205:M205">
    <cfRule type="expression" dxfId="25" priority="21" stopIfTrue="1">
      <formula>希望&lt;&gt;0</formula>
    </cfRule>
  </conditionalFormatting>
  <conditionalFormatting sqref="L206:M206">
    <cfRule type="expression" dxfId="24" priority="20" stopIfTrue="1">
      <formula>希望&lt;&gt;0</formula>
    </cfRule>
  </conditionalFormatting>
  <conditionalFormatting sqref="L207:M207">
    <cfRule type="expression" dxfId="23" priority="19" stopIfTrue="1">
      <formula>希望&lt;&gt;0</formula>
    </cfRule>
  </conditionalFormatting>
  <conditionalFormatting sqref="L208:M208">
    <cfRule type="expression" dxfId="22" priority="18" stopIfTrue="1">
      <formula>希望&lt;&gt;0</formula>
    </cfRule>
  </conditionalFormatting>
  <conditionalFormatting sqref="L209:M209">
    <cfRule type="expression" dxfId="21" priority="17" stopIfTrue="1">
      <formula>希望&lt;&gt;0</formula>
    </cfRule>
  </conditionalFormatting>
  <conditionalFormatting sqref="L210:M210">
    <cfRule type="expression" dxfId="20" priority="16" stopIfTrue="1">
      <formula>希望&lt;&gt;0</formula>
    </cfRule>
  </conditionalFormatting>
  <conditionalFormatting sqref="L211:M211">
    <cfRule type="expression" dxfId="19" priority="15" stopIfTrue="1">
      <formula>希望&lt;&gt;0</formula>
    </cfRule>
  </conditionalFormatting>
  <conditionalFormatting sqref="L212:M212">
    <cfRule type="expression" dxfId="18" priority="14" stopIfTrue="1">
      <formula>希望&lt;&gt;0</formula>
    </cfRule>
  </conditionalFormatting>
  <conditionalFormatting sqref="L213:M213">
    <cfRule type="expression" dxfId="17" priority="13" stopIfTrue="1">
      <formula>希望&lt;&gt;0</formula>
    </cfRule>
  </conditionalFormatting>
  <conditionalFormatting sqref="L214:M214">
    <cfRule type="expression" dxfId="16" priority="12" stopIfTrue="1">
      <formula>希望&lt;&gt;0</formula>
    </cfRule>
  </conditionalFormatting>
  <conditionalFormatting sqref="L215:M215">
    <cfRule type="expression" dxfId="15" priority="11" stopIfTrue="1">
      <formula>希望&lt;&gt;0</formula>
    </cfRule>
  </conditionalFormatting>
  <conditionalFormatting sqref="L216:M216">
    <cfRule type="expression" dxfId="14" priority="10" stopIfTrue="1">
      <formula>希望&lt;&gt;0</formula>
    </cfRule>
  </conditionalFormatting>
  <conditionalFormatting sqref="L217:M217">
    <cfRule type="expression" dxfId="13" priority="9" stopIfTrue="1">
      <formula>希望&lt;&gt;0</formula>
    </cfRule>
  </conditionalFormatting>
  <conditionalFormatting sqref="L218:M218">
    <cfRule type="expression" dxfId="12" priority="8" stopIfTrue="1">
      <formula>希望&lt;&gt;0</formula>
    </cfRule>
  </conditionalFormatting>
  <conditionalFormatting sqref="L219:M219">
    <cfRule type="expression" dxfId="11" priority="7" stopIfTrue="1">
      <formula>希望&lt;&gt;0</formula>
    </cfRule>
  </conditionalFormatting>
  <conditionalFormatting sqref="L220:M220">
    <cfRule type="expression" dxfId="10" priority="6" stopIfTrue="1">
      <formula>希望&lt;&gt;0</formula>
    </cfRule>
  </conditionalFormatting>
  <conditionalFormatting sqref="L221:M221">
    <cfRule type="expression" dxfId="9" priority="5" stopIfTrue="1">
      <formula>希望&lt;&gt;0</formula>
    </cfRule>
  </conditionalFormatting>
  <conditionalFormatting sqref="L222:M222">
    <cfRule type="expression" dxfId="8" priority="4" stopIfTrue="1">
      <formula>希望&lt;&gt;0</formula>
    </cfRule>
  </conditionalFormatting>
  <conditionalFormatting sqref="L223:M223">
    <cfRule type="expression" dxfId="7" priority="3" stopIfTrue="1">
      <formula>希望&lt;&gt;0</formula>
    </cfRule>
  </conditionalFormatting>
  <conditionalFormatting sqref="L224:M224">
    <cfRule type="expression" dxfId="6" priority="2" stopIfTrue="1">
      <formula>希望&lt;&gt;0</formula>
    </cfRule>
  </conditionalFormatting>
  <conditionalFormatting sqref="L225:M225">
    <cfRule type="expression" dxfId="5" priority="1" stopIfTrue="1">
      <formula>希望&lt;&gt;0</formula>
    </cfRule>
  </conditionalFormatting>
  <dataValidations count="209">
    <dataValidation type="whole" imeMode="halfAlpha" allowBlank="1" showInputMessage="1" showErrorMessage="1" error="7桁の数字を入力してください" sqref="I20:M20" xr:uid="{CCC56476-0E5A-41D7-B2AE-4D72494210F4}">
      <formula1>0</formula1>
      <formula2>9999999</formula2>
    </dataValidation>
    <dataValidation errorStyle="warning" imeMode="hiragana" allowBlank="1" showInputMessage="1" showErrorMessage="1" sqref="I22:Y22" xr:uid="{59A0CA3C-1CDF-4471-A6BC-FDDCC05B147B}"/>
    <dataValidation errorStyle="warning" imeMode="fullKatakana" allowBlank="1" showInputMessage="1" showErrorMessage="1" sqref="I24:Y24" xr:uid="{293A1AED-B017-4E18-B129-2FBC1DC55A3E}"/>
    <dataValidation errorStyle="warning" imeMode="hiragana" allowBlank="1" showInputMessage="1" showErrorMessage="1" sqref="I26:Y26" xr:uid="{F61982A1-0DF5-440F-8624-CA0FA9D5F6AA}"/>
    <dataValidation errorStyle="warning" imeMode="hiragana" allowBlank="1" showInputMessage="1" showErrorMessage="1" sqref="I28:Y28" xr:uid="{691CF973-E5F2-4EFB-90C8-39A2528686DC}"/>
    <dataValidation errorStyle="warning" imeMode="fullKatakana" allowBlank="1" showInputMessage="1" showErrorMessage="1" sqref="I30:Y30" xr:uid="{CAC680C8-7536-45C2-BF51-8D2446DE1071}"/>
    <dataValidation errorStyle="warning" imeMode="hiragana" allowBlank="1" showInputMessage="1" showErrorMessage="1" sqref="I32:Y32" xr:uid="{F1DC69D4-F8E5-4485-A8B9-A7317533EE75}"/>
    <dataValidation errorStyle="warning" imeMode="halfAlpha" allowBlank="1" showInputMessage="1" showErrorMessage="1" sqref="I34:M34" xr:uid="{B8BB70CE-E83E-4C78-A4C2-B23592BE9DCC}"/>
    <dataValidation errorStyle="warning" imeMode="halfAlpha" allowBlank="1" showInputMessage="1" showErrorMessage="1" sqref="I36:M36" xr:uid="{3EF69463-AC2B-4426-AAE1-0EF3CDD02AFC}"/>
    <dataValidation errorStyle="warning" imeMode="halfAlpha" allowBlank="1" showInputMessage="1" showErrorMessage="1" sqref="I38:Y38" xr:uid="{710FC721-EC61-434A-A96E-6C4C6774162E}"/>
    <dataValidation type="list" imeMode="halfAlpha" allowBlank="1" showInputMessage="1" showErrorMessage="1" error="リストから選択してください" sqref="I40:M40" xr:uid="{B497B9C6-EFC1-44CB-90E6-90412432E17D}">
      <formula1>"一致する,一致しない"</formula1>
    </dataValidation>
    <dataValidation type="list" imeMode="halfAlpha" allowBlank="1" showInputMessage="1" showErrorMessage="1" error="リストから選択してください" sqref="I63:M63" xr:uid="{7C4E4246-8472-4A4D-98CD-35449749974A}">
      <formula1>"しない,する"</formula1>
    </dataValidation>
    <dataValidation type="whole" imeMode="halfAlpha" allowBlank="1" showInputMessage="1" showErrorMessage="1" error="7桁の数字を入力してください" sqref="I69:M69" xr:uid="{9FB920FA-E900-4159-A502-689001782A49}">
      <formula1>0</formula1>
      <formula2>9999999</formula2>
    </dataValidation>
    <dataValidation errorStyle="warning" imeMode="hiragana" allowBlank="1" showInputMessage="1" showErrorMessage="1" sqref="I71:Y71" xr:uid="{B6357E31-1042-4C66-BA48-E15C364CFB3F}"/>
    <dataValidation errorStyle="warning" imeMode="fullKatakana" allowBlank="1" showInputMessage="1" showErrorMessage="1" sqref="I73:Y73" xr:uid="{3AC41977-F813-4F66-AD32-C4CBB0F41CF1}"/>
    <dataValidation errorStyle="warning" imeMode="hiragana" allowBlank="1" showInputMessage="1" showErrorMessage="1" sqref="I75:Y75" xr:uid="{4BBEEB1E-9796-4030-B0DC-E2142F1A90E3}"/>
    <dataValidation errorStyle="warning" imeMode="hiragana" allowBlank="1" showInputMessage="1" showErrorMessage="1" sqref="I77:Y77" xr:uid="{E4DE87CA-8DF8-45AF-B995-6CF5D473F864}"/>
    <dataValidation errorStyle="warning" imeMode="fullKatakana" allowBlank="1" showInputMessage="1" showErrorMessage="1" sqref="I79:Y79" xr:uid="{E11C90CE-E080-40FC-85A6-A25B1765D2A2}"/>
    <dataValidation errorStyle="warning" imeMode="hiragana" allowBlank="1" showInputMessage="1" showErrorMessage="1" sqref="I81:Y81" xr:uid="{738A658A-3DDC-49A4-8ABA-41ABC5982098}"/>
    <dataValidation errorStyle="warning" imeMode="halfAlpha" allowBlank="1" showInputMessage="1" showErrorMessage="1" sqref="I83:M83" xr:uid="{6A75C024-AC8C-445F-AE1F-862FB40B6ACB}"/>
    <dataValidation errorStyle="warning" imeMode="halfAlpha" allowBlank="1" showInputMessage="1" showErrorMessage="1" sqref="I85:M85" xr:uid="{9609F08C-7D66-4163-9457-A679ECF02753}"/>
    <dataValidation errorStyle="warning" imeMode="halfAlpha" allowBlank="1" showInputMessage="1" showErrorMessage="1" sqref="I87:Y87" xr:uid="{5194D361-693D-49E5-A166-DBD39951C628}"/>
    <dataValidation errorStyle="warning" imeMode="hiragana" allowBlank="1" showInputMessage="1" showErrorMessage="1" sqref="I112:Y112" xr:uid="{E956D012-A543-449B-9067-9DF4937261AF}"/>
    <dataValidation errorStyle="warning" imeMode="fullKatakana" allowBlank="1" showInputMessage="1" showErrorMessage="1" sqref="I114:Y114" xr:uid="{D086818B-A97C-4904-8A13-D4145B7FFB36}"/>
    <dataValidation errorStyle="warning" imeMode="hiragana" allowBlank="1" showInputMessage="1" showErrorMessage="1" sqref="I116:Y116" xr:uid="{F3E2965C-38DC-4693-B5F0-0260C5391741}"/>
    <dataValidation errorStyle="warning" imeMode="halfAlpha" allowBlank="1" showInputMessage="1" showErrorMessage="1" sqref="I118:M118" xr:uid="{03168DDE-6F46-4D4E-A051-5FEE1D424097}"/>
    <dataValidation errorStyle="warning" imeMode="halfAlpha" allowBlank="1" showInputMessage="1" showErrorMessage="1" sqref="I120:M120" xr:uid="{92123BFB-0C15-4C7F-8900-A637309FADC7}"/>
    <dataValidation errorStyle="warning" imeMode="halfAlpha" allowBlank="1" showInputMessage="1" showErrorMessage="1" sqref="I122:Y122" xr:uid="{F0533763-6C79-41D4-9E86-05241A432BF4}"/>
    <dataValidation type="list" imeMode="halfAlpha" allowBlank="1" showInputMessage="1" showErrorMessage="1" error="リストから選択してください" sqref="I149:M149" xr:uid="{2CC1DD9C-9CB4-4B64-B603-0F47BACDDC45}">
      <formula1>"しない,する"</formula1>
    </dataValidation>
    <dataValidation type="whole" imeMode="halfAlpha" allowBlank="1" showInputMessage="1" showErrorMessage="1" error="7桁の数字を入力してください" sqref="I151:M151" xr:uid="{30E7CEED-3793-449F-AD05-BD86615853EC}">
      <formula1>0</formula1>
      <formula2>9999999</formula2>
    </dataValidation>
    <dataValidation errorStyle="warning" imeMode="hiragana" allowBlank="1" showInputMessage="1" showErrorMessage="1" sqref="I153:Y153" xr:uid="{B21C06DA-8BDD-4B86-AA03-A6A744D97049}"/>
    <dataValidation errorStyle="warning" imeMode="fullKatakana" allowBlank="1" showInputMessage="1" showErrorMessage="1" sqref="I155:Y155" xr:uid="{72C7FCD0-4064-4ECE-ADA0-F8D88CFF370B}"/>
    <dataValidation errorStyle="warning" imeMode="hiragana" allowBlank="1" showInputMessage="1" showErrorMessage="1" sqref="I157:Y157" xr:uid="{8122C2E7-5206-4C4F-A0EC-B83C01EFFBB4}"/>
    <dataValidation errorStyle="warning" imeMode="halfAlpha" allowBlank="1" showInputMessage="1" showErrorMessage="1" sqref="I159:M159" xr:uid="{603266DC-37B2-490B-BF14-AF49B5728599}"/>
    <dataValidation errorStyle="warning" imeMode="halfAlpha" allowBlank="1" showInputMessage="1" showErrorMessage="1" sqref="I161:M161" xr:uid="{37AB372C-C8D7-4B42-90CB-1590BE88D698}"/>
    <dataValidation type="whole" imeMode="halfAlpha" allowBlank="1" showInputMessage="1" showErrorMessage="1" error="有効な数字を入力してください。10兆円以上になる場合は、9,999,999,999と入力してください" sqref="I169:M169" xr:uid="{7D91A6EF-9704-461C-A7FF-5D6D56555C30}">
      <formula1>-9999999999</formula1>
      <formula2>9999999999</formula2>
    </dataValidation>
    <dataValidation type="whole" imeMode="halfAlpha" allowBlank="1" showInputMessage="1" showErrorMessage="1" error="有効な数字を入力してください" sqref="I171:M171" xr:uid="{5312CEFC-4042-4AAA-97D5-24CBD12B7762}">
      <formula1>0</formula1>
      <formula2>9999999999</formula2>
    </dataValidation>
    <dataValidation type="whole" imeMode="halfAlpha" allowBlank="1" showInputMessage="1" showErrorMessage="1" error="有効な数字を入力してください" sqref="I174:M174" xr:uid="{3B4BA5C7-90D5-41A6-B85C-8AD919654715}">
      <formula1>0</formula1>
      <formula2>9999999999</formula2>
    </dataValidation>
    <dataValidation type="whole" imeMode="halfAlpha" allowBlank="1" showInputMessage="1" showErrorMessage="1" error="有効な数字を入力してください" sqref="I175:M175" xr:uid="{61349E46-B973-4807-BF83-D33F6C03E5DB}">
      <formula1>0</formula1>
      <formula2>9999999999</formula2>
    </dataValidation>
    <dataValidation type="whole" imeMode="halfAlpha" allowBlank="1" showInputMessage="1" showErrorMessage="1" error="有効な数字を入力してください" sqref="I176:M176" xr:uid="{039D7CCD-8205-41AF-A17B-7B61E763C22E}">
      <formula1>0</formula1>
      <formula2>9999999999</formula2>
    </dataValidation>
    <dataValidation type="whole" imeMode="halfAlpha" allowBlank="1" showInputMessage="1" showErrorMessage="1" error="有効な数字を入力してください" sqref="I178:M178" xr:uid="{35D009D4-ABD7-443B-AC9A-B1ABE41085EE}">
      <formula1>0</formula1>
      <formula2>9999999999</formula2>
    </dataValidation>
    <dataValidation type="list" imeMode="halfAlpha" allowBlank="1" showInputMessage="1" showErrorMessage="1" error="リストから選択してください" sqref="I180:M180" xr:uid="{50BB209A-5803-45B9-A97A-A4420441F3A6}">
      <formula1>"可能,難しい,対応済み,　"</formula1>
    </dataValidation>
    <dataValidation errorStyle="warning" imeMode="hiragana" allowBlank="1" showInputMessage="1" showErrorMessage="1" sqref="E184:Y184" xr:uid="{DE850833-5325-4462-8E81-08186583AB53}"/>
    <dataValidation type="list" imeMode="halfAlpha" allowBlank="1" showInputMessage="1" showErrorMessage="1" error="リストから選択してください" sqref="I191:M191" xr:uid="{83C199FA-236B-4F9F-8034-53949ADA749D}">
      <formula1>許可コード</formula1>
    </dataValidation>
    <dataValidation errorStyle="warning" imeMode="halfAlpha" allowBlank="1" showInputMessage="1" showErrorMessage="1" sqref="P191" xr:uid="{C8ECBD37-6B88-4C5D-B37C-5D33DCD9E01A}"/>
    <dataValidation type="date" imeMode="halfAlpha" allowBlank="1" showInputMessage="1" showErrorMessage="1" error="有効な日付を入力してください" sqref="I193:M193" xr:uid="{78BA1464-9C36-4FDC-9921-52A1711F29C3}">
      <formula1>92</formula1>
      <formula2>73415</formula2>
    </dataValidation>
    <dataValidation type="list" imeMode="halfAlpha" allowBlank="1" showInputMessage="1" showErrorMessage="1" error="リストから選択してください" sqref="L197:M197" xr:uid="{316B3F8C-BEBB-438D-A0B9-933022607A42}">
      <formula1>"○,　"</formula1>
    </dataValidation>
    <dataValidation errorStyle="warning" imeMode="hiragana" allowBlank="1" showInputMessage="1" showErrorMessage="1" sqref="N197:Y197" xr:uid="{DC888807-8C70-451F-8BD3-47B53E580B97}"/>
    <dataValidation type="list" imeMode="halfAlpha" allowBlank="1" showInputMessage="1" showErrorMessage="1" error="リストから選択してください" sqref="L198:M198" xr:uid="{4ED39629-8E2D-4CF3-83FF-36808A32027D}">
      <formula1>"○,　"</formula1>
    </dataValidation>
    <dataValidation errorStyle="warning" imeMode="hiragana" allowBlank="1" showInputMessage="1" showErrorMessage="1" sqref="N198:Y198" xr:uid="{44F09D6E-F295-4DF2-9BB5-3ED8B26CD542}"/>
    <dataValidation type="list" imeMode="halfAlpha" allowBlank="1" showInputMessage="1" showErrorMessage="1" error="リストから選択してください" sqref="L199:M199" xr:uid="{5CA99698-732F-4437-B8EE-9EDD0A07FB08}">
      <formula1>"○,　"</formula1>
    </dataValidation>
    <dataValidation errorStyle="warning" imeMode="hiragana" allowBlank="1" showInputMessage="1" showErrorMessage="1" sqref="N199:Y199" xr:uid="{653D44D3-5F1A-483F-B111-8775A2185DAE}"/>
    <dataValidation type="list" imeMode="halfAlpha" allowBlank="1" showInputMessage="1" showErrorMessage="1" error="リストから選択してください" sqref="L200:M200" xr:uid="{74050631-D46B-4E3D-B728-B4EA85C435F3}">
      <formula1>"○,　"</formula1>
    </dataValidation>
    <dataValidation errorStyle="warning" imeMode="hiragana" allowBlank="1" showInputMessage="1" showErrorMessage="1" sqref="N200:Y200" xr:uid="{181DA318-88EE-48A6-83DB-8BB7E789368E}"/>
    <dataValidation type="list" imeMode="halfAlpha" allowBlank="1" showInputMessage="1" showErrorMessage="1" error="リストから選択してください" sqref="L201:M201" xr:uid="{9EC02F91-17B6-4ACF-8772-B3C6021FB4EF}">
      <formula1>"○,　"</formula1>
    </dataValidation>
    <dataValidation errorStyle="warning" imeMode="hiragana" allowBlank="1" showInputMessage="1" showErrorMessage="1" sqref="N201:Y201" xr:uid="{39352545-CD65-4173-9C3A-978FE91C4C09}"/>
    <dataValidation type="list" imeMode="halfAlpha" allowBlank="1" showInputMessage="1" showErrorMessage="1" error="リストから選択してください" sqref="L202:M202" xr:uid="{783E9F4B-7D2D-4430-8D7B-CFC5219A46FE}">
      <formula1>"○,　"</formula1>
    </dataValidation>
    <dataValidation errorStyle="warning" imeMode="hiragana" allowBlank="1" showInputMessage="1" showErrorMessage="1" sqref="N202:Y202" xr:uid="{811AFB32-CCB2-4285-B1FF-D49F3C7270FE}"/>
    <dataValidation type="list" imeMode="halfAlpha" allowBlank="1" showInputMessage="1" showErrorMessage="1" error="リストから選択してください" sqref="L203:M203" xr:uid="{8887F1A6-F799-4EB9-B89F-CE22D09083F4}">
      <formula1>"○,　"</formula1>
    </dataValidation>
    <dataValidation errorStyle="warning" imeMode="hiragana" allowBlank="1" showInputMessage="1" showErrorMessage="1" sqref="N203:Y203" xr:uid="{194171D1-90A8-49D6-9D68-A639B9971309}"/>
    <dataValidation type="list" imeMode="halfAlpha" allowBlank="1" showInputMessage="1" showErrorMessage="1" error="リストから選択してください" sqref="L204:M204" xr:uid="{A382E924-2C2F-471E-B90D-FDE9ED3F3270}">
      <formula1>"○,　"</formula1>
    </dataValidation>
    <dataValidation errorStyle="warning" imeMode="hiragana" allowBlank="1" showInputMessage="1" showErrorMessage="1" sqref="N204:Y204" xr:uid="{4B2A54B1-C2C8-4236-9524-1703BF35C037}"/>
    <dataValidation type="list" imeMode="halfAlpha" allowBlank="1" showInputMessage="1" showErrorMessage="1" error="リストから選択してください" sqref="L205:M205" xr:uid="{C38AAD7C-5F00-417F-BF7F-3C77C56BECAF}">
      <formula1>"○,　"</formula1>
    </dataValidation>
    <dataValidation errorStyle="warning" imeMode="hiragana" allowBlank="1" showInputMessage="1" showErrorMessage="1" sqref="N205:Y205" xr:uid="{74CFDE01-3438-4327-9337-F754B2FB6422}"/>
    <dataValidation type="list" imeMode="halfAlpha" allowBlank="1" showInputMessage="1" showErrorMessage="1" error="リストから選択してください" sqref="L206:M206" xr:uid="{B8AA0FD2-3FD8-4F2D-B138-C707EC860C12}">
      <formula1>"○,　"</formula1>
    </dataValidation>
    <dataValidation errorStyle="warning" imeMode="hiragana" allowBlank="1" showInputMessage="1" showErrorMessage="1" sqref="N206:Y206" xr:uid="{8B775F0E-8170-4BBA-8842-2600753AE60B}"/>
    <dataValidation type="list" imeMode="halfAlpha" allowBlank="1" showInputMessage="1" showErrorMessage="1" error="リストから選択してください" sqref="L207:M207" xr:uid="{53BCD3BF-06DB-4E22-BFE4-1A83D46A29D5}">
      <formula1>"○,　"</formula1>
    </dataValidation>
    <dataValidation errorStyle="warning" imeMode="hiragana" allowBlank="1" showInputMessage="1" showErrorMessage="1" sqref="N207:Y207" xr:uid="{8F294312-E5DB-4273-B4D4-2A30B91B6E8E}"/>
    <dataValidation type="list" imeMode="halfAlpha" allowBlank="1" showInputMessage="1" showErrorMessage="1" error="リストから選択してください" sqref="L208:M208" xr:uid="{34D7D1FF-B7DA-43A0-9B7E-18213DE9EB76}">
      <formula1>"○,　"</formula1>
    </dataValidation>
    <dataValidation errorStyle="warning" imeMode="hiragana" allowBlank="1" showInputMessage="1" showErrorMessage="1" sqref="N208:Y208" xr:uid="{E69D7E09-BFB2-4B6F-A617-27DC98B06A09}"/>
    <dataValidation type="list" imeMode="halfAlpha" allowBlank="1" showInputMessage="1" showErrorMessage="1" error="リストから選択してください" sqref="L209:M209" xr:uid="{DDF587BE-4EAD-44C4-9204-C8DCCCF21101}">
      <formula1>"○,　"</formula1>
    </dataValidation>
    <dataValidation errorStyle="warning" imeMode="hiragana" allowBlank="1" showInputMessage="1" showErrorMessage="1" sqref="N209:Y209" xr:uid="{93A1824E-1824-4CA4-A94F-FFD7978A1E8C}"/>
    <dataValidation type="list" imeMode="halfAlpha" allowBlank="1" showInputMessage="1" showErrorMessage="1" error="リストから選択してください" sqref="L210:M210" xr:uid="{EA9E7A7E-F06F-44CC-8E0F-9D76E4FA2D21}">
      <formula1>"○,　"</formula1>
    </dataValidation>
    <dataValidation errorStyle="warning" imeMode="hiragana" allowBlank="1" showInputMessage="1" showErrorMessage="1" sqref="N210:Y210" xr:uid="{DEE9A367-7E54-40AF-8A3B-1B0A4B5845AE}"/>
    <dataValidation type="list" imeMode="halfAlpha" allowBlank="1" showInputMessage="1" showErrorMessage="1" error="リストから選択してください" sqref="L211:M211" xr:uid="{9F6C9A36-35B3-4E5C-8156-485E8C5DDDED}">
      <formula1>"○,　"</formula1>
    </dataValidation>
    <dataValidation errorStyle="warning" imeMode="hiragana" allowBlank="1" showInputMessage="1" showErrorMessage="1" sqref="N211:Y211" xr:uid="{4AE74140-D706-4A57-9374-D585B9D66532}"/>
    <dataValidation type="list" imeMode="halfAlpha" allowBlank="1" showInputMessage="1" showErrorMessage="1" error="リストから選択してください" sqref="L212:M212" xr:uid="{748F7FEE-164E-4244-9B8E-DAD5A404E75C}">
      <formula1>"○,　"</formula1>
    </dataValidation>
    <dataValidation errorStyle="warning" imeMode="hiragana" allowBlank="1" showInputMessage="1" showErrorMessage="1" sqref="N212:Y212" xr:uid="{F0DC0A86-43BF-4AAD-97FE-BC4FF93268E2}"/>
    <dataValidation type="list" imeMode="halfAlpha" allowBlank="1" showInputMessage="1" showErrorMessage="1" error="リストから選択してください" sqref="L213:M213" xr:uid="{63DEFAA3-3732-49BB-9A9D-6815EDE263E4}">
      <formula1>"○,　"</formula1>
    </dataValidation>
    <dataValidation errorStyle="warning" imeMode="hiragana" allowBlank="1" showInputMessage="1" showErrorMessage="1" sqref="N213:Y213" xr:uid="{9848C958-E973-434B-B946-2A54A9BEF9A3}"/>
    <dataValidation type="list" imeMode="halfAlpha" allowBlank="1" showInputMessage="1" showErrorMessage="1" error="リストから選択してください" sqref="L214:M214" xr:uid="{31821CDA-D9F1-4EFC-8E61-BC6532AF16C9}">
      <formula1>"○,　"</formula1>
    </dataValidation>
    <dataValidation errorStyle="warning" imeMode="hiragana" allowBlank="1" showInputMessage="1" showErrorMessage="1" sqref="N214:Y214" xr:uid="{323D5913-C6BF-465A-8022-D6AAB3A53A78}"/>
    <dataValidation type="list" imeMode="halfAlpha" allowBlank="1" showInputMessage="1" showErrorMessage="1" error="リストから選択してください" sqref="L215:M215" xr:uid="{BA41DF69-8479-443D-BEDB-9C45603A643A}">
      <formula1>"○,　"</formula1>
    </dataValidation>
    <dataValidation errorStyle="warning" imeMode="hiragana" allowBlank="1" showInputMessage="1" showErrorMessage="1" sqref="N215:Y215" xr:uid="{4AA3B218-1399-4365-AA2C-191A460AD427}"/>
    <dataValidation type="list" imeMode="halfAlpha" allowBlank="1" showInputMessage="1" showErrorMessage="1" error="リストから選択してください" sqref="L216:M216" xr:uid="{E3EFF45B-0B34-4E63-8DE0-41B06C0B2AB4}">
      <formula1>"○,　"</formula1>
    </dataValidation>
    <dataValidation errorStyle="warning" imeMode="hiragana" allowBlank="1" showInputMessage="1" showErrorMessage="1" sqref="N216:Y216" xr:uid="{7BB79DBE-A3A8-41E0-B036-85F4C6464EB5}"/>
    <dataValidation type="list" imeMode="halfAlpha" allowBlank="1" showInputMessage="1" showErrorMessage="1" error="リストから選択してください" sqref="L217:M217" xr:uid="{ADE4AB3C-D3AE-4705-BB9E-FD8ADB204431}">
      <formula1>"○,　"</formula1>
    </dataValidation>
    <dataValidation errorStyle="warning" imeMode="hiragana" allowBlank="1" showInputMessage="1" showErrorMessage="1" sqref="N217:Y217" xr:uid="{05D8040E-D7D5-46FC-B583-B9574C060CC3}"/>
    <dataValidation type="list" imeMode="halfAlpha" allowBlank="1" showInputMessage="1" showErrorMessage="1" error="リストから選択してください" sqref="L218:M218" xr:uid="{0D950786-C01E-492E-82A1-86B9C333D8F3}">
      <formula1>"○,　"</formula1>
    </dataValidation>
    <dataValidation errorStyle="warning" imeMode="hiragana" allowBlank="1" showInputMessage="1" showErrorMessage="1" sqref="N218:Y218" xr:uid="{158DD057-FF7C-44B6-9AB9-75B0F88CB2D4}"/>
    <dataValidation type="list" imeMode="halfAlpha" allowBlank="1" showInputMessage="1" showErrorMessage="1" error="リストから選択してください" sqref="L219:M219" xr:uid="{A6D000D8-2C7D-40AB-B4CD-B6C9224A8DA7}">
      <formula1>"○,　"</formula1>
    </dataValidation>
    <dataValidation errorStyle="warning" imeMode="hiragana" allowBlank="1" showInputMessage="1" showErrorMessage="1" sqref="N219:Y219" xr:uid="{A3836619-C9AD-41F7-AEB5-AAD893DDE483}"/>
    <dataValidation type="list" imeMode="halfAlpha" allowBlank="1" showInputMessage="1" showErrorMessage="1" error="リストから選択してください" sqref="L220:M220" xr:uid="{054CF66A-6C67-477D-A6F2-B5405D972EB6}">
      <formula1>"○,　"</formula1>
    </dataValidation>
    <dataValidation errorStyle="warning" imeMode="hiragana" allowBlank="1" showInputMessage="1" showErrorMessage="1" sqref="N220:Y220" xr:uid="{30C15C93-E6D7-45C5-A8AB-9B7B24128B5A}"/>
    <dataValidation type="list" imeMode="halfAlpha" allowBlank="1" showInputMessage="1" showErrorMessage="1" error="リストから選択してください" sqref="L221:M221" xr:uid="{64A2FA89-2A2A-404F-B187-C527DC57E573}">
      <formula1>"○,　"</formula1>
    </dataValidation>
    <dataValidation errorStyle="warning" imeMode="hiragana" allowBlank="1" showInputMessage="1" showErrorMessage="1" sqref="N221:Y221" xr:uid="{EC86FCA2-B1AD-4379-9B8F-17287BB9F844}"/>
    <dataValidation type="list" imeMode="halfAlpha" allowBlank="1" showInputMessage="1" showErrorMessage="1" error="リストから選択してください" sqref="L222:M222" xr:uid="{31719755-7EEA-4AEC-90FD-E3E89AAE8B63}">
      <formula1>"○,　"</formula1>
    </dataValidation>
    <dataValidation errorStyle="warning" imeMode="hiragana" allowBlank="1" showInputMessage="1" showErrorMessage="1" sqref="N222:Y222" xr:uid="{7ADC5A77-70BF-4DCB-9B57-63309F80F9C2}"/>
    <dataValidation type="list" imeMode="halfAlpha" allowBlank="1" showInputMessage="1" showErrorMessage="1" error="リストから選択してください" sqref="L223:M223" xr:uid="{10CBC781-9932-4970-A0A4-16C08D419AEF}">
      <formula1>"○,　"</formula1>
    </dataValidation>
    <dataValidation errorStyle="warning" imeMode="hiragana" allowBlank="1" showInputMessage="1" showErrorMessage="1" sqref="N223:Y223" xr:uid="{007A04F1-82BB-4C4F-BBB3-D5887BC3A194}"/>
    <dataValidation type="list" imeMode="halfAlpha" allowBlank="1" showInputMessage="1" showErrorMessage="1" error="リストから選択してください" sqref="L224:M224" xr:uid="{B44E48D5-E100-4AEB-AEF1-97B40F504B55}">
      <formula1>"○,　"</formula1>
    </dataValidation>
    <dataValidation errorStyle="warning" imeMode="hiragana" allowBlank="1" showInputMessage="1" showErrorMessage="1" sqref="N224:Y224" xr:uid="{3DB47B6C-6DA7-41AE-B5CD-C5486298E93B}"/>
    <dataValidation type="list" imeMode="halfAlpha" allowBlank="1" showInputMessage="1" showErrorMessage="1" error="リストから選択してください" sqref="L225:M225" xr:uid="{15317117-F3DC-4917-B6DA-3BA57351FCAB}">
      <formula1>"○,　"</formula1>
    </dataValidation>
    <dataValidation errorStyle="warning" imeMode="hiragana" allowBlank="1" showInputMessage="1" showErrorMessage="1" sqref="N225:Y225" xr:uid="{5B11606C-8CD2-45FA-A13E-2E6A2E068CB2}"/>
    <dataValidation type="list" imeMode="halfAlpha" allowBlank="1" showInputMessage="1" showErrorMessage="1" error="リストから選択してください" sqref="L230" xr:uid="{19F6B6E5-1517-4C69-BE4F-AFB385F1B27E}">
      <formula1>"○,　"</formula1>
    </dataValidation>
    <dataValidation type="whole" imeMode="halfAlpha" allowBlank="1" showInputMessage="1" showErrorMessage="1" error="有効な数字を入力してください。10兆円以上になる場合は、9,999,999,999と入力してください" sqref="M230:O230" xr:uid="{FE9C7D0B-25F9-4FB8-AD52-11BA77E5EF59}">
      <formula1>-9999999999</formula1>
      <formula2>9999999999</formula2>
    </dataValidation>
    <dataValidation errorStyle="warning" imeMode="hiragana" allowBlank="1" showInputMessage="1" showErrorMessage="1" sqref="P230:Y230" xr:uid="{F9854D3C-FB70-4EA6-810D-4E5F44DDB8FC}"/>
    <dataValidation type="list" imeMode="halfAlpha" allowBlank="1" showInputMessage="1" showErrorMessage="1" error="リストから選択してください" sqref="L231" xr:uid="{3CCD4EC0-9F1B-4D81-A394-E1B539326875}">
      <formula1>"○,　"</formula1>
    </dataValidation>
    <dataValidation type="whole" imeMode="halfAlpha" allowBlank="1" showInputMessage="1" showErrorMessage="1" error="有効な数字を入力してください。10兆円以上になる場合は、9,999,999,999と入力してください" sqref="M231:O231" xr:uid="{97DD9E7E-8C22-4EBB-81A6-754C1F4C3A9D}">
      <formula1>-9999999999</formula1>
      <formula2>9999999999</formula2>
    </dataValidation>
    <dataValidation errorStyle="warning" imeMode="hiragana" allowBlank="1" showInputMessage="1" showErrorMessage="1" sqref="P231:Y231" xr:uid="{95BA44B3-D1C7-495D-8A23-20A346FE65DD}"/>
    <dataValidation type="list" imeMode="halfAlpha" allowBlank="1" showInputMessage="1" showErrorMessage="1" error="リストから選択してください" sqref="L232" xr:uid="{5CE8F78F-A9A3-4E30-89EB-B73F0E574C40}">
      <formula1>"○,　"</formula1>
    </dataValidation>
    <dataValidation type="whole" imeMode="halfAlpha" allowBlank="1" showInputMessage="1" showErrorMessage="1" error="有効な数字を入力してください。10兆円以上になる場合は、9,999,999,999と入力してください" sqref="M232:O232" xr:uid="{988F3C3E-F0F5-443B-BBD6-0738A9B01B94}">
      <formula1>-9999999999</formula1>
      <formula2>9999999999</formula2>
    </dataValidation>
    <dataValidation errorStyle="warning" imeMode="hiragana" allowBlank="1" showInputMessage="1" showErrorMessage="1" sqref="P232:Y232" xr:uid="{E1BBD01A-661A-4816-8E47-1D6A2647BDD9}"/>
    <dataValidation type="list" imeMode="halfAlpha" allowBlank="1" showInputMessage="1" showErrorMessage="1" error="リストから選択してください" sqref="L233" xr:uid="{716681E5-3C80-4C10-ADA6-02F20BE279EE}">
      <formula1>"○,　"</formula1>
    </dataValidation>
    <dataValidation type="whole" imeMode="halfAlpha" allowBlank="1" showInputMessage="1" showErrorMessage="1" error="有効な数字を入力してください。10兆円以上になる場合は、9,999,999,999と入力してください" sqref="M233:O233" xr:uid="{FF1372DD-CD95-4070-B879-1CC740BB5834}">
      <formula1>-9999999999</formula1>
      <formula2>9999999999</formula2>
    </dataValidation>
    <dataValidation errorStyle="warning" imeMode="hiragana" allowBlank="1" showInputMessage="1" showErrorMessage="1" sqref="P233:Y233" xr:uid="{CC301FAC-DAF5-4E9D-83AA-893440D9FBC8}"/>
    <dataValidation type="list" imeMode="halfAlpha" allowBlank="1" showInputMessage="1" showErrorMessage="1" error="リストから選択してください" sqref="L234" xr:uid="{1513D685-30D3-4B7F-9E97-453EDA981653}">
      <formula1>"○,　"</formula1>
    </dataValidation>
    <dataValidation type="whole" imeMode="halfAlpha" allowBlank="1" showInputMessage="1" showErrorMessage="1" error="有効な数字を入力してください。10兆円以上になる場合は、9,999,999,999と入力してください" sqref="M234:O234" xr:uid="{50D680AA-0DF9-4243-BA2A-EB17EFFCD489}">
      <formula1>-9999999999</formula1>
      <formula2>9999999999</formula2>
    </dataValidation>
    <dataValidation errorStyle="warning" imeMode="hiragana" allowBlank="1" showInputMessage="1" showErrorMessage="1" sqref="P234:Y234" xr:uid="{8199FC1A-7BF2-4654-9A1F-8C6F89D2777B}"/>
    <dataValidation type="list" imeMode="halfAlpha" allowBlank="1" showInputMessage="1" showErrorMessage="1" error="リストから選択してください" sqref="L235" xr:uid="{057EB689-B503-4379-A7E4-4033A11B3301}">
      <formula1>"○,　"</formula1>
    </dataValidation>
    <dataValidation type="whole" imeMode="halfAlpha" allowBlank="1" showInputMessage="1" showErrorMessage="1" error="有効な数字を入力してください。10兆円以上になる場合は、9,999,999,999と入力してください" sqref="M235:O235" xr:uid="{7630AE57-3A38-4B72-A57F-A3BE268FD589}">
      <formula1>-9999999999</formula1>
      <formula2>9999999999</formula2>
    </dataValidation>
    <dataValidation errorStyle="warning" imeMode="hiragana" allowBlank="1" showInputMessage="1" showErrorMessage="1" sqref="P235:Y235" xr:uid="{41D288B6-6593-4DB2-844F-9F5E46ED15AE}"/>
    <dataValidation type="list" imeMode="halfAlpha" allowBlank="1" showInputMessage="1" showErrorMessage="1" error="リストから選択してください" sqref="L236" xr:uid="{72BC3BC8-F76D-4EE5-B711-C31EC7C5BF4A}">
      <formula1>"○,　"</formula1>
    </dataValidation>
    <dataValidation type="whole" imeMode="halfAlpha" allowBlank="1" showInputMessage="1" showErrorMessage="1" error="有効な数字を入力してください。10兆円以上になる場合は、9,999,999,999と入力してください" sqref="M236:O236" xr:uid="{82867405-A4C9-42C9-B345-E11FD2A544C4}">
      <formula1>-9999999999</formula1>
      <formula2>9999999999</formula2>
    </dataValidation>
    <dataValidation errorStyle="warning" imeMode="hiragana" allowBlank="1" showInputMessage="1" showErrorMessage="1" sqref="P236:Y236" xr:uid="{A8E8D76C-5006-4503-9FD4-6A58CDC9DF54}"/>
    <dataValidation type="list" imeMode="halfAlpha" allowBlank="1" showInputMessage="1" showErrorMessage="1" error="リストから選択してください" sqref="E245:F245" xr:uid="{16C8F481-5503-41EC-8AE0-2B3D7E1AF3FF}">
      <formula1>建設工種</formula1>
    </dataValidation>
    <dataValidation errorStyle="warning" imeMode="hiragana" allowBlank="1" showInputMessage="1" showErrorMessage="1" sqref="G245:K245" xr:uid="{A0D0AB1B-24A4-4E45-B3FD-54217E34190B}"/>
    <dataValidation type="list" imeMode="halfAlpha" allowBlank="1" showInputMessage="1" showErrorMessage="1" error="リストから選択してください" sqref="L245" xr:uid="{63FF7257-BB50-498D-8645-6293C1AA7D9C}">
      <formula1>"元請,下請,　"</formula1>
    </dataValidation>
    <dataValidation errorStyle="warning" imeMode="hiragana" allowBlank="1" showInputMessage="1" showErrorMessage="1" sqref="M245:P245" xr:uid="{6AD411E2-CF23-4F14-9EF0-8DE680B490AB}"/>
    <dataValidation errorStyle="warning" imeMode="hiragana" allowBlank="1" showInputMessage="1" showErrorMessage="1" sqref="Q245:R245" xr:uid="{F2134CBC-CD6C-42CF-BF30-3AD0BD640DBF}"/>
    <dataValidation type="whole" imeMode="halfAlpha" allowBlank="1" showInputMessage="1" showErrorMessage="1" error="有効な数字を入力してください。10兆円以上になる場合は、9,999,999,999と入力してください" sqref="S245:W245" xr:uid="{4719D1F0-B468-420A-A3D3-38E9A2160FDB}">
      <formula1>-9999999999</formula1>
      <formula2>9999999999</formula2>
    </dataValidation>
    <dataValidation type="date" imeMode="halfAlpha" allowBlank="1" showInputMessage="1" showErrorMessage="1" error="有効な日付を入力してください" sqref="X245" xr:uid="{CEE6608A-AE69-4F17-9D7E-E3E9A41B89A4}">
      <formula1>92</formula1>
      <formula2>73415</formula2>
    </dataValidation>
    <dataValidation type="date" imeMode="halfAlpha" allowBlank="1" showInputMessage="1" showErrorMessage="1" error="有効な日付を入力してください" sqref="Y245" xr:uid="{CE5182ED-3169-4034-9FCD-697CD50CC20B}">
      <formula1>92</formula1>
      <formula2>73415</formula2>
    </dataValidation>
    <dataValidation type="list" imeMode="halfAlpha" allowBlank="1" showInputMessage="1" showErrorMessage="1" error="リストから選択してください" sqref="E246:F246" xr:uid="{C157E400-C678-4596-9C92-3523F03DBCD7}">
      <formula1>建設工種</formula1>
    </dataValidation>
    <dataValidation errorStyle="warning" imeMode="hiragana" allowBlank="1" showInputMessage="1" showErrorMessage="1" sqref="G246:K246" xr:uid="{7AC688AD-A52C-40E0-8106-A04AE904ACE8}"/>
    <dataValidation type="list" imeMode="halfAlpha" allowBlank="1" showInputMessage="1" showErrorMessage="1" error="リストから選択してください" sqref="L246" xr:uid="{28BCE464-5EBC-4C70-8398-A7AD21F6C5AE}">
      <formula1>"元請,下請,　"</formula1>
    </dataValidation>
    <dataValidation errorStyle="warning" imeMode="hiragana" allowBlank="1" showInputMessage="1" showErrorMessage="1" sqref="M246:P246" xr:uid="{5D723B00-7D3D-4C16-B396-7AC28E43D066}"/>
    <dataValidation errorStyle="warning" imeMode="hiragana" allowBlank="1" showInputMessage="1" showErrorMessage="1" sqref="Q246:R246" xr:uid="{94129890-CA91-497F-A6AB-6B811363C40F}"/>
    <dataValidation type="whole" imeMode="halfAlpha" allowBlank="1" showInputMessage="1" showErrorMessage="1" error="有効な数字を入力してください。10兆円以上になる場合は、9,999,999,999と入力してください" sqref="S246:W246" xr:uid="{A1F94EDA-CB85-4487-8C57-9FB510626A56}">
      <formula1>-9999999999</formula1>
      <formula2>9999999999</formula2>
    </dataValidation>
    <dataValidation type="date" imeMode="halfAlpha" allowBlank="1" showInputMessage="1" showErrorMessage="1" error="有効な日付を入力してください" sqref="X246" xr:uid="{ECB79382-D535-40E1-A2F7-BA98BC73F943}">
      <formula1>92</formula1>
      <formula2>73415</formula2>
    </dataValidation>
    <dataValidation type="date" imeMode="halfAlpha" allowBlank="1" showInputMessage="1" showErrorMessage="1" error="有効な日付を入力してください" sqref="Y246" xr:uid="{1938A179-9567-4D7C-8154-FADF8A4A7525}">
      <formula1>92</formula1>
      <formula2>73415</formula2>
    </dataValidation>
    <dataValidation type="list" imeMode="halfAlpha" allowBlank="1" showInputMessage="1" showErrorMessage="1" error="リストから選択してください" sqref="E247:F247" xr:uid="{3F4B4479-8131-419A-A18D-04DEB6BB9D66}">
      <formula1>建設工種</formula1>
    </dataValidation>
    <dataValidation errorStyle="warning" imeMode="hiragana" allowBlank="1" showInputMessage="1" showErrorMessage="1" sqref="G247:K247" xr:uid="{7654765E-D014-4F1C-B7B2-2D8372EE01F5}"/>
    <dataValidation type="list" imeMode="halfAlpha" allowBlank="1" showInputMessage="1" showErrorMessage="1" error="リストから選択してください" sqref="L247" xr:uid="{2BA00D6A-75F1-4866-849C-BDB7264E3F76}">
      <formula1>"元請,下請,　"</formula1>
    </dataValidation>
    <dataValidation errorStyle="warning" imeMode="hiragana" allowBlank="1" showInputMessage="1" showErrorMessage="1" sqref="M247:P247" xr:uid="{E2A1D785-5FB5-4D4E-9673-979A27340CE8}"/>
    <dataValidation errorStyle="warning" imeMode="hiragana" allowBlank="1" showInputMessage="1" showErrorMessage="1" sqref="Q247:R247" xr:uid="{C84F6D98-4248-404A-A70F-9AB3E1E41FEB}"/>
    <dataValidation type="whole" imeMode="halfAlpha" allowBlank="1" showInputMessage="1" showErrorMessage="1" error="有効な数字を入力してください。10兆円以上になる場合は、9,999,999,999と入力してください" sqref="S247:W247" xr:uid="{804419BD-C5A4-4E97-8690-E530B4CBDE0D}">
      <formula1>-9999999999</formula1>
      <formula2>9999999999</formula2>
    </dataValidation>
    <dataValidation type="date" imeMode="halfAlpha" allowBlank="1" showInputMessage="1" showErrorMessage="1" error="有効な日付を入力してください" sqref="X247" xr:uid="{39765D0E-9423-4F96-A4E7-9CA5D1467CDE}">
      <formula1>92</formula1>
      <formula2>73415</formula2>
    </dataValidation>
    <dataValidation type="date" imeMode="halfAlpha" allowBlank="1" showInputMessage="1" showErrorMessage="1" error="有効な日付を入力してください" sqref="Y247" xr:uid="{69E87201-857B-4313-8FDF-CA5E19312D52}">
      <formula1>92</formula1>
      <formula2>73415</formula2>
    </dataValidation>
    <dataValidation type="list" imeMode="halfAlpha" allowBlank="1" showInputMessage="1" showErrorMessage="1" error="リストから選択してください" sqref="E248:F248" xr:uid="{86EDF614-F926-4EA9-9435-A28FBD7BEB1E}">
      <formula1>建設工種</formula1>
    </dataValidation>
    <dataValidation errorStyle="warning" imeMode="hiragana" allowBlank="1" showInputMessage="1" showErrorMessage="1" sqref="G248:K248" xr:uid="{0F82262A-FD73-4959-967F-584ACBB65236}"/>
    <dataValidation type="list" imeMode="halfAlpha" allowBlank="1" showInputMessage="1" showErrorMessage="1" error="リストから選択してください" sqref="L248" xr:uid="{088757B7-0414-40D4-A522-0A077EF2D106}">
      <formula1>"元請,下請,　"</formula1>
    </dataValidation>
    <dataValidation errorStyle="warning" imeMode="hiragana" allowBlank="1" showInputMessage="1" showErrorMessage="1" sqref="M248:P248" xr:uid="{071C9295-1030-4AB4-A3D1-6BDFD138212D}"/>
    <dataValidation errorStyle="warning" imeMode="hiragana" allowBlank="1" showInputMessage="1" showErrorMessage="1" sqref="Q248:R248" xr:uid="{E5D5B7AB-1974-4E53-84C4-CF021ED3B6CD}"/>
    <dataValidation type="whole" imeMode="halfAlpha" allowBlank="1" showInputMessage="1" showErrorMessage="1" error="有効な数字を入力してください。10兆円以上になる場合は、9,999,999,999と入力してください" sqref="S248:W248" xr:uid="{77A640BC-3D99-4440-8D1D-CD2C30B35327}">
      <formula1>-9999999999</formula1>
      <formula2>9999999999</formula2>
    </dataValidation>
    <dataValidation type="date" imeMode="halfAlpha" allowBlank="1" showInputMessage="1" showErrorMessage="1" error="有効な日付を入力してください" sqref="X248" xr:uid="{4BBB3044-38D7-4AE1-8606-C4F9FB193115}">
      <formula1>92</formula1>
      <formula2>73415</formula2>
    </dataValidation>
    <dataValidation type="date" imeMode="halfAlpha" allowBlank="1" showInputMessage="1" showErrorMessage="1" error="有効な日付を入力してください" sqref="Y248" xr:uid="{C2C1B371-63D1-45F6-B4F7-84A5F7A9E22E}">
      <formula1>92</formula1>
      <formula2>73415</formula2>
    </dataValidation>
    <dataValidation type="list" imeMode="halfAlpha" allowBlank="1" showInputMessage="1" showErrorMessage="1" error="リストから選択してください" sqref="E249:F249" xr:uid="{8C8880E7-D705-4A8C-93BF-AEE1149DB262}">
      <formula1>建設工種</formula1>
    </dataValidation>
    <dataValidation errorStyle="warning" imeMode="hiragana" allowBlank="1" showInputMessage="1" showErrorMessage="1" sqref="G249:K249" xr:uid="{A432B063-51C5-4B54-BAA9-E4C29F09C32D}"/>
    <dataValidation type="list" imeMode="halfAlpha" allowBlank="1" showInputMessage="1" showErrorMessage="1" error="リストから選択してください" sqref="L249" xr:uid="{2152610C-8E92-4CDC-987A-2B674F9EB9DA}">
      <formula1>"元請,下請,　"</formula1>
    </dataValidation>
    <dataValidation errorStyle="warning" imeMode="hiragana" allowBlank="1" showInputMessage="1" showErrorMessage="1" sqref="M249:P249" xr:uid="{13C6EFF8-3B14-4F8A-A220-854175EB7E77}"/>
    <dataValidation errorStyle="warning" imeMode="hiragana" allowBlank="1" showInputMessage="1" showErrorMessage="1" sqref="Q249:R249" xr:uid="{F5803798-4710-43B8-97C2-C3479BFAE321}"/>
    <dataValidation type="whole" imeMode="halfAlpha" allowBlank="1" showInputMessage="1" showErrorMessage="1" error="有効な数字を入力してください。10兆円以上になる場合は、9,999,999,999と入力してください" sqref="S249:W249" xr:uid="{DA28914B-B776-4EBC-88BF-31ABD0944EB5}">
      <formula1>-9999999999</formula1>
      <formula2>9999999999</formula2>
    </dataValidation>
    <dataValidation type="date" imeMode="halfAlpha" allowBlank="1" showInputMessage="1" showErrorMessage="1" error="有効な日付を入力してください" sqref="X249" xr:uid="{FE660FBD-D2D0-479D-AE5F-0DB332561F17}">
      <formula1>92</formula1>
      <formula2>73415</formula2>
    </dataValidation>
    <dataValidation type="date" imeMode="halfAlpha" allowBlank="1" showInputMessage="1" showErrorMessage="1" error="有効な日付を入力してください" sqref="Y249" xr:uid="{C474185C-B47E-4F85-AD50-E48C061B2CCF}">
      <formula1>92</formula1>
      <formula2>73415</formula2>
    </dataValidation>
    <dataValidation errorStyle="warning" imeMode="hiragana" allowBlank="1" showInputMessage="1" showErrorMessage="1" sqref="E258:L258" xr:uid="{90600538-736F-4149-B586-C97A4AE093BF}"/>
    <dataValidation errorStyle="warning" imeMode="hiragana" allowBlank="1" showInputMessage="1" showErrorMessage="1" sqref="M258:Q258" xr:uid="{E030E0EA-B24F-498F-8E6F-965DD2B96BCB}"/>
    <dataValidation type="list" imeMode="halfAlpha" allowBlank="1" showInputMessage="1" showErrorMessage="1" error="リストから選択してください" sqref="R258:X258" xr:uid="{1B86A0C4-7970-4430-8A98-DD730BFEE789}">
      <formula1>"①親会社と子会社の関係,②親会社を同じくする子会社同士の関係,③役員が他の会社の役員を兼ねている"</formula1>
    </dataValidation>
    <dataValidation errorStyle="warning" imeMode="halfAlpha" allowBlank="1" showInputMessage="1" showErrorMessage="1" sqref="Y258" xr:uid="{C7F3B140-EB99-4FBE-8859-1328512369FE}"/>
    <dataValidation errorStyle="warning" imeMode="hiragana" allowBlank="1" showInputMessage="1" showErrorMessage="1" sqref="E259:L259" xr:uid="{8B850154-EA97-4DA6-A86D-C5A4B2913FD7}"/>
    <dataValidation errorStyle="warning" imeMode="hiragana" allowBlank="1" showInputMessage="1" showErrorMessage="1" sqref="M259:Q259" xr:uid="{97BC26A9-BE7C-4BA7-93F5-01FE18F242AE}"/>
    <dataValidation type="list" imeMode="halfAlpha" allowBlank="1" showInputMessage="1" showErrorMessage="1" error="リストから選択してください" sqref="R259:X259" xr:uid="{9F0EAD0F-47C5-4752-A4D4-851262AE3E34}">
      <formula1>"①親会社と子会社の関係,②親会社を同じくする子会社同士の関係,③役員が他の会社の役員を兼ねている"</formula1>
    </dataValidation>
    <dataValidation errorStyle="warning" imeMode="halfAlpha" allowBlank="1" showInputMessage="1" showErrorMessage="1" sqref="Y259" xr:uid="{DAFBF168-9975-4D3C-A78F-493D97E2E478}"/>
    <dataValidation errorStyle="warning" imeMode="hiragana" allowBlank="1" showInputMessage="1" showErrorMessage="1" sqref="E260:L260" xr:uid="{618F76D7-34CA-463B-AAF9-456C5647BDFD}"/>
    <dataValidation errorStyle="warning" imeMode="hiragana" allowBlank="1" showInputMessage="1" showErrorMessage="1" sqref="M260:Q260" xr:uid="{E59E17E3-65CF-47A7-AEBA-0EBDD922D5C2}"/>
    <dataValidation type="list" imeMode="halfAlpha" allowBlank="1" showInputMessage="1" showErrorMessage="1" error="リストから選択してください" sqref="R260:X260" xr:uid="{001A2361-9786-4573-9D62-8D193433EAAF}">
      <formula1>"①親会社と子会社の関係,②親会社を同じくする子会社同士の関係,③役員が他の会社の役員を兼ねている"</formula1>
    </dataValidation>
    <dataValidation errorStyle="warning" imeMode="halfAlpha" allowBlank="1" showInputMessage="1" showErrorMessage="1" sqref="Y260" xr:uid="{6139B78A-05F5-4A90-9D16-9F899F34309F}"/>
    <dataValidation errorStyle="warning" imeMode="hiragana" allowBlank="1" showInputMessage="1" showErrorMessage="1" sqref="E261:L261" xr:uid="{A4637B1B-917E-4189-892F-77C2A96BA0A0}"/>
    <dataValidation errorStyle="warning" imeMode="hiragana" allowBlank="1" showInputMessage="1" showErrorMessage="1" sqref="M261:Q261" xr:uid="{57DB124B-37D3-432B-B21C-A635DB94F65E}"/>
    <dataValidation type="list" imeMode="halfAlpha" allowBlank="1" showInputMessage="1" showErrorMessage="1" error="リストから選択してください" sqref="R261:X261" xr:uid="{099E65C5-F7FD-4B59-84AA-B23A2205A905}">
      <formula1>"①親会社と子会社の関係,②親会社を同じくする子会社同士の関係,③役員が他の会社の役員を兼ねている"</formula1>
    </dataValidation>
    <dataValidation errorStyle="warning" imeMode="halfAlpha" allowBlank="1" showInputMessage="1" showErrorMessage="1" sqref="Y261" xr:uid="{761BD604-A39D-42BC-A712-86F6A26A2476}"/>
    <dataValidation errorStyle="warning" imeMode="hiragana" allowBlank="1" showInputMessage="1" showErrorMessage="1" sqref="E262:L262" xr:uid="{CEE7F21D-E66D-4586-A85A-D3819B6D13E7}"/>
    <dataValidation errorStyle="warning" imeMode="hiragana" allowBlank="1" showInputMessage="1" showErrorMessage="1" sqref="M262:Q262" xr:uid="{B6E02510-A59E-4708-AAB4-43D722807FBD}"/>
    <dataValidation type="list" imeMode="halfAlpha" allowBlank="1" showInputMessage="1" showErrorMessage="1" error="リストから選択してください" sqref="R262:X262" xr:uid="{7316C16C-C6F1-4AEC-BB06-C31E71CE6CDE}">
      <formula1>"①親会社と子会社の関係,②親会社を同じくする子会社同士の関係,③役員が他の会社の役員を兼ねている"</formula1>
    </dataValidation>
    <dataValidation errorStyle="warning" imeMode="halfAlpha" allowBlank="1" showInputMessage="1" showErrorMessage="1" sqref="Y262" xr:uid="{B917EDB3-8DAD-4D9D-A291-DD4CA3470856}"/>
    <dataValidation errorStyle="warning" imeMode="hiragana" allowBlank="1" showInputMessage="1" showErrorMessage="1" sqref="E263:L263" xr:uid="{968DA2B3-4E34-4910-AE93-51781212D021}"/>
    <dataValidation errorStyle="warning" imeMode="hiragana" allowBlank="1" showInputMessage="1" showErrorMessage="1" sqref="M263:Q263" xr:uid="{F434BEEB-2093-4318-809B-58071689529E}"/>
    <dataValidation type="list" imeMode="halfAlpha" allowBlank="1" showInputMessage="1" showErrorMessage="1" error="リストから選択してください" sqref="R263:X263" xr:uid="{FC4C32BD-68C5-4964-AE73-55BCB2ECB544}">
      <formula1>"①親会社と子会社の関係,②親会社を同じくする子会社同士の関係,③役員が他の会社の役員を兼ねている"</formula1>
    </dataValidation>
    <dataValidation errorStyle="warning" imeMode="halfAlpha" allowBlank="1" showInputMessage="1" showErrorMessage="1" sqref="Y263" xr:uid="{3F252A3F-8ED8-4FC6-87A7-D6A9B72F2AA0}"/>
    <dataValidation errorStyle="warning" imeMode="hiragana" allowBlank="1" showInputMessage="1" showErrorMessage="1" sqref="E264:L264" xr:uid="{F0D2C5CB-9E3E-4DB7-A74C-6957F0D03194}"/>
    <dataValidation errorStyle="warning" imeMode="hiragana" allowBlank="1" showInputMessage="1" showErrorMessage="1" sqref="M264:Q264" xr:uid="{38FB716C-0D95-4B8E-B046-102195C4AFEC}"/>
    <dataValidation type="list" imeMode="halfAlpha" allowBlank="1" showInputMessage="1" showErrorMessage="1" error="リストから選択してください" sqref="R264:X264" xr:uid="{1C01B595-9655-4435-AEC2-8121E962008A}">
      <formula1>"①親会社と子会社の関係,②親会社を同じくする子会社同士の関係,③役員が他の会社の役員を兼ねている"</formula1>
    </dataValidation>
    <dataValidation errorStyle="warning" imeMode="halfAlpha" allowBlank="1" showInputMessage="1" showErrorMessage="1" sqref="Y264" xr:uid="{9A64D39E-1926-4427-92D1-778F9773CA7D}"/>
    <dataValidation errorStyle="warning" imeMode="hiragana" allowBlank="1" showInputMessage="1" showErrorMessage="1" sqref="E265:L265" xr:uid="{47F6A38F-47CB-4711-A5CF-E795FB0CAC73}"/>
    <dataValidation errorStyle="warning" imeMode="hiragana" allowBlank="1" showInputMessage="1" showErrorMessage="1" sqref="M265:Q265" xr:uid="{DB4AC668-9ECE-498A-8E09-941316239BE0}"/>
    <dataValidation type="list" imeMode="halfAlpha" allowBlank="1" showInputMessage="1" showErrorMessage="1" error="リストから選択してください" sqref="R265:X265" xr:uid="{57D70F30-3D52-4F27-B823-7D29B533DEA3}">
      <formula1>"①親会社と子会社の関係,②親会社を同じくする子会社同士の関係,③役員が他の会社の役員を兼ねている"</formula1>
    </dataValidation>
    <dataValidation errorStyle="warning" imeMode="halfAlpha" allowBlank="1" showInputMessage="1" showErrorMessage="1" sqref="Y265" xr:uid="{2923932E-A875-4C23-9ABE-5D4FE5AC5B60}"/>
    <dataValidation errorStyle="warning" imeMode="hiragana" allowBlank="1" showInputMessage="1" showErrorMessage="1" sqref="E266:L266" xr:uid="{9A1D53BA-E6B0-4CFB-9949-E2F96D4AC961}"/>
    <dataValidation errorStyle="warning" imeMode="hiragana" allowBlank="1" showInputMessage="1" showErrorMessage="1" sqref="M266:Q266" xr:uid="{BCD43014-0249-44A7-88E4-E05F6CAB6680}"/>
    <dataValidation type="list" imeMode="halfAlpha" allowBlank="1" showInputMessage="1" showErrorMessage="1" error="リストから選択してください" sqref="R266:X266" xr:uid="{CE260727-5994-45D1-9DD0-52B0AB7E0B8D}">
      <formula1>"①親会社と子会社の関係,②親会社を同じくする子会社同士の関係,③役員が他の会社の役員を兼ねている"</formula1>
    </dataValidation>
    <dataValidation errorStyle="warning" imeMode="halfAlpha" allowBlank="1" showInputMessage="1" showErrorMessage="1" sqref="Y266" xr:uid="{734D97AF-DCC2-49DD-B2CE-4B2D897DDA9E}"/>
    <dataValidation errorStyle="warning" imeMode="hiragana" allowBlank="1" showInputMessage="1" showErrorMessage="1" sqref="E267:L267" xr:uid="{6D5BA5EF-96A5-41A3-A352-F97B9371DFDF}"/>
    <dataValidation errorStyle="warning" imeMode="hiragana" allowBlank="1" showInputMessage="1" showErrorMessage="1" sqref="M267:Q267" xr:uid="{B74BB94B-2E4D-45EA-878F-836BC03E05D8}"/>
    <dataValidation type="list" imeMode="halfAlpha" allowBlank="1" showInputMessage="1" showErrorMessage="1" error="リストから選択してください" sqref="R267:X267" xr:uid="{2F6500C0-F44F-47C3-8755-06F15C66E4D2}">
      <formula1>"①親会社と子会社の関係,②親会社を同じくする子会社同士の関係,③役員が他の会社の役員を兼ねている"</formula1>
    </dataValidation>
    <dataValidation errorStyle="warning" imeMode="halfAlpha" allowBlank="1" showInputMessage="1" showErrorMessage="1" sqref="Y267" xr:uid="{30AAFAF6-237F-4C40-BD6E-0A3007E5560C}"/>
    <dataValidation errorStyle="warning" imeMode="hiragana" allowBlank="1" showInputMessage="1" showErrorMessage="1" sqref="E268:L268" xr:uid="{D81DEF80-8258-47DD-99D1-3556BA1ACC27}"/>
    <dataValidation errorStyle="warning" imeMode="hiragana" allowBlank="1" showInputMessage="1" showErrorMessage="1" sqref="M268:Q268" xr:uid="{18D65FF3-50DD-4317-A1A9-D8A4633C5723}"/>
    <dataValidation type="list" imeMode="halfAlpha" allowBlank="1" showInputMessage="1" showErrorMessage="1" error="リストから選択してください" sqref="R268:X268" xr:uid="{5E11AC3E-DC5F-4718-A020-85CAD7BF08C9}">
      <formula1>"①親会社と子会社の関係,②親会社を同じくする子会社同士の関係,③役員が他の会社の役員を兼ねている"</formula1>
    </dataValidation>
    <dataValidation errorStyle="warning" imeMode="halfAlpha" allowBlank="1" showInputMessage="1" showErrorMessage="1" sqref="Y268" xr:uid="{72DA4B26-BBAB-4403-8A5B-02AF7AA88D2D}"/>
  </dataValidations>
  <pageMargins left="0.19685039370078741" right="0.19685039370078741" top="0.39370078740157483" bottom="0.19685039370078741" header="0.19685039370078741" footer="0.19685039370078741"/>
  <pageSetup paperSize="9" scale="63"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87630-9982-4216-9602-73B5C93EA7D1}">
  <sheetPr codeName="Sheet3">
    <pageSetUpPr fitToPage="1"/>
  </sheetPr>
  <dimension ref="A1:M58"/>
  <sheetViews>
    <sheetView showGridLines="0" zoomScaleNormal="100" workbookViewId="0">
      <pane ySplit="8" topLeftCell="A9" activePane="bottomLeft" state="frozen"/>
      <selection pane="bottomLeft" activeCell="B1" sqref="B1"/>
    </sheetView>
  </sheetViews>
  <sheetFormatPr defaultColWidth="2.375" defaultRowHeight="13.5" x14ac:dyDescent="0.15"/>
  <cols>
    <col min="1" max="1" width="9.375" style="322" hidden="1" customWidth="1"/>
    <col min="2" max="3" width="3.75" style="327" customWidth="1"/>
    <col min="4" max="4" width="16.75" style="327" customWidth="1"/>
    <col min="5" max="6" width="22.625" style="327" customWidth="1"/>
    <col min="7" max="7" width="6" style="327" customWidth="1"/>
    <col min="8" max="8" width="19.75" style="327" customWidth="1"/>
    <col min="9" max="9" width="14.875" style="327" hidden="1" customWidth="1"/>
    <col min="10" max="10" width="52.875" style="327" customWidth="1"/>
    <col min="11" max="11" width="38.375" style="327" customWidth="1"/>
    <col min="12" max="12" width="2.375" style="327"/>
    <col min="13" max="13" width="13.375" style="327" hidden="1" customWidth="1"/>
    <col min="14" max="16384" width="2.375" style="327"/>
  </cols>
  <sheetData>
    <row r="1" spans="1:13" s="323" customFormat="1" ht="30" customHeight="1" x14ac:dyDescent="0.15">
      <c r="A1" s="347" t="s">
        <v>218</v>
      </c>
      <c r="C1" s="324" t="s">
        <v>120</v>
      </c>
      <c r="D1" s="324"/>
      <c r="E1" s="324"/>
      <c r="F1" s="324"/>
      <c r="G1" s="324"/>
      <c r="H1" s="324"/>
      <c r="I1" s="324"/>
      <c r="J1" s="324"/>
      <c r="K1" s="348" t="s">
        <v>232</v>
      </c>
      <c r="L1" s="325"/>
    </row>
    <row r="2" spans="1:13" s="323" customFormat="1" ht="15" hidden="1" customHeight="1" x14ac:dyDescent="0.15">
      <c r="A2" s="347" t="s">
        <v>219</v>
      </c>
      <c r="C2" s="326"/>
      <c r="D2" s="326"/>
      <c r="E2" s="326"/>
      <c r="F2" s="326"/>
      <c r="G2" s="326"/>
      <c r="H2" s="326"/>
      <c r="I2" s="326"/>
      <c r="J2" s="326"/>
      <c r="K2" s="325"/>
      <c r="L2" s="325"/>
    </row>
    <row r="3" spans="1:13" ht="47.25" customHeight="1" x14ac:dyDescent="0.15">
      <c r="A3" s="347" t="s">
        <v>231</v>
      </c>
      <c r="C3" s="328" t="s">
        <v>220</v>
      </c>
      <c r="D3" s="328"/>
      <c r="E3" s="328"/>
      <c r="F3" s="328"/>
      <c r="G3" s="328"/>
      <c r="H3" s="328"/>
      <c r="I3" s="328"/>
      <c r="J3" s="328"/>
      <c r="K3" s="328"/>
    </row>
    <row r="4" spans="1:13" ht="64.5" customHeight="1" x14ac:dyDescent="0.15">
      <c r="A4" s="329"/>
      <c r="C4" s="175" t="s">
        <v>221</v>
      </c>
      <c r="D4" s="175"/>
      <c r="E4" s="175"/>
      <c r="F4" s="175"/>
      <c r="G4" s="175"/>
      <c r="H4" s="175"/>
      <c r="I4" s="175"/>
      <c r="J4" s="175"/>
      <c r="K4" s="175"/>
    </row>
    <row r="5" spans="1:13" ht="15" hidden="1" customHeight="1" x14ac:dyDescent="0.15">
      <c r="C5" s="330"/>
      <c r="D5" s="182"/>
      <c r="E5" s="182"/>
      <c r="F5" s="182"/>
      <c r="G5" s="182"/>
      <c r="H5" s="182"/>
      <c r="I5" s="182"/>
      <c r="J5" s="182"/>
      <c r="K5" s="182"/>
    </row>
    <row r="6" spans="1:13" ht="15" hidden="1" customHeight="1" x14ac:dyDescent="0.15">
      <c r="C6" s="330"/>
      <c r="D6" s="182"/>
      <c r="E6" s="182"/>
      <c r="F6" s="182"/>
      <c r="G6" s="182"/>
      <c r="H6" s="182"/>
      <c r="I6" s="182"/>
      <c r="J6" s="182"/>
      <c r="K6" s="182"/>
    </row>
    <row r="7" spans="1:13" ht="15" hidden="1" customHeight="1" x14ac:dyDescent="0.15">
      <c r="C7" s="330"/>
      <c r="D7" s="182"/>
      <c r="E7" s="182"/>
      <c r="F7" s="182"/>
      <c r="G7" s="182"/>
      <c r="H7" s="182"/>
      <c r="I7" s="182"/>
      <c r="J7" s="182"/>
      <c r="K7" s="182"/>
    </row>
    <row r="8" spans="1:13" s="331" customFormat="1" ht="30.75" customHeight="1" x14ac:dyDescent="0.15">
      <c r="A8" s="322"/>
      <c r="C8" s="332"/>
      <c r="D8" s="333" t="s">
        <v>121</v>
      </c>
      <c r="E8" s="333" t="s">
        <v>122</v>
      </c>
      <c r="F8" s="333" t="s">
        <v>123</v>
      </c>
      <c r="G8" s="334" t="s">
        <v>124</v>
      </c>
      <c r="H8" s="334" t="str">
        <f>"生年月日
" &amp; 日付例_s</f>
        <v>生年月日
例)2025/4/1</v>
      </c>
      <c r="I8" s="335" t="s">
        <v>125</v>
      </c>
      <c r="J8" s="335" t="s">
        <v>227</v>
      </c>
      <c r="K8" s="336" t="s">
        <v>126</v>
      </c>
      <c r="M8" s="331">
        <f>COUNTIF(M9:M58,"&gt;0")</f>
        <v>0</v>
      </c>
    </row>
    <row r="9" spans="1:13" s="331" customFormat="1" ht="18" customHeight="1" x14ac:dyDescent="0.15">
      <c r="A9" s="322">
        <f t="shared" ref="A9:A40" si="0">IFERROR(IF(AND(OR($C9=1,AND($C9&gt;1,$M9&gt;0)), OR(TRIM($D9)="",TRIM($E9)="",TRIM($F9)="",TRIM($G9)="",TRIM($H9)="")),1001,0),3)</f>
        <v>1001</v>
      </c>
      <c r="C9" s="337">
        <v>1</v>
      </c>
      <c r="D9" s="10"/>
      <c r="E9" s="11"/>
      <c r="F9" s="10"/>
      <c r="G9" s="2"/>
      <c r="H9" s="12"/>
      <c r="I9" s="2"/>
      <c r="J9" s="13"/>
      <c r="K9" s="10"/>
      <c r="M9" s="331">
        <f>COUNTA($D9:$F9,$H9,$J9:$K9)+IF(TRIM($G9)="",0,1)+IF(TRIM($I9)="",0,1)</f>
        <v>0</v>
      </c>
    </row>
    <row r="10" spans="1:13" s="331" customFormat="1" ht="18" customHeight="1" x14ac:dyDescent="0.15">
      <c r="A10" s="322">
        <f t="shared" si="0"/>
        <v>0</v>
      </c>
      <c r="B10" s="338"/>
      <c r="C10" s="339">
        <v>2</v>
      </c>
      <c r="D10" s="5"/>
      <c r="E10" s="3"/>
      <c r="F10" s="5"/>
      <c r="G10" s="3"/>
      <c r="H10" s="14"/>
      <c r="I10" s="3"/>
      <c r="J10" s="15"/>
      <c r="K10" s="5"/>
      <c r="M10" s="331">
        <f t="shared" ref="M10:M58" si="1">COUNTA($D10:$F10,$H10,$J10:$K10)+IF(TRIM($G10)="",0,1)+IF(TRIM($I10)="",0,1)</f>
        <v>0</v>
      </c>
    </row>
    <row r="11" spans="1:13" s="331" customFormat="1" ht="18" customHeight="1" x14ac:dyDescent="0.15">
      <c r="A11" s="322">
        <f t="shared" si="0"/>
        <v>0</v>
      </c>
      <c r="B11" s="338"/>
      <c r="C11" s="339">
        <v>3</v>
      </c>
      <c r="D11" s="5"/>
      <c r="E11" s="3"/>
      <c r="F11" s="5"/>
      <c r="G11" s="3"/>
      <c r="H11" s="14"/>
      <c r="I11" s="3"/>
      <c r="J11" s="15"/>
      <c r="K11" s="5"/>
      <c r="M11" s="331">
        <f t="shared" si="1"/>
        <v>0</v>
      </c>
    </row>
    <row r="12" spans="1:13" s="331" customFormat="1" ht="18" customHeight="1" x14ac:dyDescent="0.15">
      <c r="A12" s="322">
        <f t="shared" si="0"/>
        <v>0</v>
      </c>
      <c r="B12" s="338"/>
      <c r="C12" s="339">
        <v>4</v>
      </c>
      <c r="D12" s="5"/>
      <c r="E12" s="3"/>
      <c r="F12" s="5"/>
      <c r="G12" s="3"/>
      <c r="H12" s="14"/>
      <c r="I12" s="3"/>
      <c r="J12" s="15"/>
      <c r="K12" s="5"/>
      <c r="M12" s="331">
        <f t="shared" si="1"/>
        <v>0</v>
      </c>
    </row>
    <row r="13" spans="1:13" s="331" customFormat="1" ht="18" customHeight="1" x14ac:dyDescent="0.15">
      <c r="A13" s="322">
        <f t="shared" si="0"/>
        <v>0</v>
      </c>
      <c r="B13" s="338"/>
      <c r="C13" s="339">
        <v>5</v>
      </c>
      <c r="D13" s="5"/>
      <c r="E13" s="3"/>
      <c r="F13" s="5"/>
      <c r="G13" s="3"/>
      <c r="H13" s="14"/>
      <c r="I13" s="3"/>
      <c r="J13" s="15"/>
      <c r="K13" s="5"/>
      <c r="M13" s="331">
        <f t="shared" si="1"/>
        <v>0</v>
      </c>
    </row>
    <row r="14" spans="1:13" s="331" customFormat="1" ht="18" customHeight="1" x14ac:dyDescent="0.15">
      <c r="A14" s="322">
        <f t="shared" si="0"/>
        <v>0</v>
      </c>
      <c r="B14" s="338"/>
      <c r="C14" s="339">
        <v>6</v>
      </c>
      <c r="D14" s="5"/>
      <c r="E14" s="3"/>
      <c r="F14" s="5"/>
      <c r="G14" s="3"/>
      <c r="H14" s="14"/>
      <c r="I14" s="3"/>
      <c r="J14" s="15"/>
      <c r="K14" s="5"/>
      <c r="M14" s="331">
        <f t="shared" si="1"/>
        <v>0</v>
      </c>
    </row>
    <row r="15" spans="1:13" s="331" customFormat="1" ht="18" customHeight="1" x14ac:dyDescent="0.15">
      <c r="A15" s="322">
        <f t="shared" si="0"/>
        <v>0</v>
      </c>
      <c r="B15" s="338"/>
      <c r="C15" s="339">
        <v>7</v>
      </c>
      <c r="D15" s="5"/>
      <c r="E15" s="3"/>
      <c r="F15" s="5"/>
      <c r="G15" s="3"/>
      <c r="H15" s="14"/>
      <c r="I15" s="3"/>
      <c r="J15" s="15"/>
      <c r="K15" s="5"/>
      <c r="M15" s="331">
        <f t="shared" si="1"/>
        <v>0</v>
      </c>
    </row>
    <row r="16" spans="1:13" s="331" customFormat="1" ht="18" customHeight="1" x14ac:dyDescent="0.15">
      <c r="A16" s="322">
        <f t="shared" si="0"/>
        <v>0</v>
      </c>
      <c r="B16" s="338"/>
      <c r="C16" s="339">
        <v>8</v>
      </c>
      <c r="D16" s="5"/>
      <c r="E16" s="3"/>
      <c r="F16" s="5"/>
      <c r="G16" s="3"/>
      <c r="H16" s="14"/>
      <c r="I16" s="3"/>
      <c r="J16" s="15"/>
      <c r="K16" s="5"/>
      <c r="M16" s="331">
        <f t="shared" si="1"/>
        <v>0</v>
      </c>
    </row>
    <row r="17" spans="1:13" s="331" customFormat="1" ht="18" customHeight="1" x14ac:dyDescent="0.15">
      <c r="A17" s="322">
        <f t="shared" si="0"/>
        <v>0</v>
      </c>
      <c r="B17" s="338"/>
      <c r="C17" s="339">
        <v>9</v>
      </c>
      <c r="D17" s="5"/>
      <c r="E17" s="3"/>
      <c r="F17" s="5"/>
      <c r="G17" s="3"/>
      <c r="H17" s="14"/>
      <c r="I17" s="3"/>
      <c r="J17" s="15"/>
      <c r="K17" s="5"/>
      <c r="M17" s="331">
        <f t="shared" si="1"/>
        <v>0</v>
      </c>
    </row>
    <row r="18" spans="1:13" s="331" customFormat="1" ht="18" customHeight="1" x14ac:dyDescent="0.15">
      <c r="A18" s="322">
        <f t="shared" si="0"/>
        <v>0</v>
      </c>
      <c r="B18" s="338"/>
      <c r="C18" s="339">
        <v>10</v>
      </c>
      <c r="D18" s="5"/>
      <c r="E18" s="3"/>
      <c r="F18" s="5"/>
      <c r="G18" s="3"/>
      <c r="H18" s="14"/>
      <c r="I18" s="3"/>
      <c r="J18" s="15"/>
      <c r="K18" s="5"/>
      <c r="M18" s="331">
        <f t="shared" si="1"/>
        <v>0</v>
      </c>
    </row>
    <row r="19" spans="1:13" s="331" customFormat="1" ht="18" customHeight="1" x14ac:dyDescent="0.15">
      <c r="A19" s="322">
        <f t="shared" si="0"/>
        <v>0</v>
      </c>
      <c r="B19" s="338"/>
      <c r="C19" s="339">
        <v>11</v>
      </c>
      <c r="D19" s="5"/>
      <c r="E19" s="3"/>
      <c r="F19" s="5"/>
      <c r="G19" s="3"/>
      <c r="H19" s="14"/>
      <c r="I19" s="3"/>
      <c r="J19" s="15"/>
      <c r="K19" s="5"/>
      <c r="M19" s="331">
        <f t="shared" si="1"/>
        <v>0</v>
      </c>
    </row>
    <row r="20" spans="1:13" s="331" customFormat="1" ht="18" customHeight="1" x14ac:dyDescent="0.15">
      <c r="A20" s="322">
        <f t="shared" si="0"/>
        <v>0</v>
      </c>
      <c r="B20" s="338"/>
      <c r="C20" s="339">
        <v>12</v>
      </c>
      <c r="D20" s="5"/>
      <c r="E20" s="3"/>
      <c r="F20" s="5"/>
      <c r="G20" s="3"/>
      <c r="H20" s="14"/>
      <c r="I20" s="3"/>
      <c r="J20" s="15"/>
      <c r="K20" s="5"/>
      <c r="M20" s="331">
        <f t="shared" si="1"/>
        <v>0</v>
      </c>
    </row>
    <row r="21" spans="1:13" s="331" customFormat="1" ht="18" customHeight="1" x14ac:dyDescent="0.15">
      <c r="A21" s="322">
        <f t="shared" si="0"/>
        <v>0</v>
      </c>
      <c r="B21" s="338"/>
      <c r="C21" s="339">
        <v>13</v>
      </c>
      <c r="D21" s="5"/>
      <c r="E21" s="3"/>
      <c r="F21" s="5"/>
      <c r="G21" s="3"/>
      <c r="H21" s="14"/>
      <c r="I21" s="3"/>
      <c r="J21" s="15"/>
      <c r="K21" s="5"/>
      <c r="M21" s="331">
        <f t="shared" si="1"/>
        <v>0</v>
      </c>
    </row>
    <row r="22" spans="1:13" s="331" customFormat="1" ht="18" customHeight="1" x14ac:dyDescent="0.15">
      <c r="A22" s="322">
        <f t="shared" si="0"/>
        <v>0</v>
      </c>
      <c r="B22" s="338"/>
      <c r="C22" s="339">
        <v>14</v>
      </c>
      <c r="D22" s="5"/>
      <c r="E22" s="3"/>
      <c r="F22" s="5"/>
      <c r="G22" s="3"/>
      <c r="H22" s="14"/>
      <c r="I22" s="3"/>
      <c r="J22" s="15"/>
      <c r="K22" s="5"/>
      <c r="M22" s="331">
        <f t="shared" si="1"/>
        <v>0</v>
      </c>
    </row>
    <row r="23" spans="1:13" s="331" customFormat="1" ht="18" customHeight="1" x14ac:dyDescent="0.15">
      <c r="A23" s="322">
        <f t="shared" si="0"/>
        <v>0</v>
      </c>
      <c r="B23" s="338"/>
      <c r="C23" s="339">
        <v>15</v>
      </c>
      <c r="D23" s="5"/>
      <c r="E23" s="3"/>
      <c r="F23" s="5"/>
      <c r="G23" s="3"/>
      <c r="H23" s="14"/>
      <c r="I23" s="3"/>
      <c r="J23" s="15"/>
      <c r="K23" s="5"/>
      <c r="M23" s="331">
        <f t="shared" si="1"/>
        <v>0</v>
      </c>
    </row>
    <row r="24" spans="1:13" s="331" customFormat="1" ht="18" customHeight="1" x14ac:dyDescent="0.15">
      <c r="A24" s="322">
        <f t="shared" si="0"/>
        <v>0</v>
      </c>
      <c r="B24" s="338"/>
      <c r="C24" s="339">
        <v>16</v>
      </c>
      <c r="D24" s="5"/>
      <c r="E24" s="3"/>
      <c r="F24" s="5"/>
      <c r="G24" s="3"/>
      <c r="H24" s="14"/>
      <c r="I24" s="3"/>
      <c r="J24" s="15"/>
      <c r="K24" s="5"/>
      <c r="M24" s="331">
        <f t="shared" si="1"/>
        <v>0</v>
      </c>
    </row>
    <row r="25" spans="1:13" s="331" customFormat="1" ht="18" customHeight="1" x14ac:dyDescent="0.15">
      <c r="A25" s="322">
        <f t="shared" si="0"/>
        <v>0</v>
      </c>
      <c r="B25" s="338"/>
      <c r="C25" s="339">
        <v>17</v>
      </c>
      <c r="D25" s="5"/>
      <c r="E25" s="3"/>
      <c r="F25" s="5"/>
      <c r="G25" s="3"/>
      <c r="H25" s="14"/>
      <c r="I25" s="3"/>
      <c r="J25" s="15"/>
      <c r="K25" s="5"/>
      <c r="M25" s="331">
        <f t="shared" si="1"/>
        <v>0</v>
      </c>
    </row>
    <row r="26" spans="1:13" s="331" customFormat="1" ht="18" customHeight="1" x14ac:dyDescent="0.15">
      <c r="A26" s="322">
        <f t="shared" si="0"/>
        <v>0</v>
      </c>
      <c r="B26" s="338"/>
      <c r="C26" s="339">
        <v>18</v>
      </c>
      <c r="D26" s="5"/>
      <c r="E26" s="3"/>
      <c r="F26" s="5"/>
      <c r="G26" s="3"/>
      <c r="H26" s="14"/>
      <c r="I26" s="3"/>
      <c r="J26" s="15"/>
      <c r="K26" s="5"/>
      <c r="M26" s="331">
        <f t="shared" si="1"/>
        <v>0</v>
      </c>
    </row>
    <row r="27" spans="1:13" s="331" customFormat="1" ht="18" customHeight="1" x14ac:dyDescent="0.15">
      <c r="A27" s="322">
        <f t="shared" si="0"/>
        <v>0</v>
      </c>
      <c r="B27" s="338"/>
      <c r="C27" s="339">
        <v>19</v>
      </c>
      <c r="D27" s="5"/>
      <c r="E27" s="3"/>
      <c r="F27" s="5"/>
      <c r="G27" s="3"/>
      <c r="H27" s="14"/>
      <c r="I27" s="3"/>
      <c r="J27" s="15"/>
      <c r="K27" s="5"/>
      <c r="M27" s="331">
        <f t="shared" si="1"/>
        <v>0</v>
      </c>
    </row>
    <row r="28" spans="1:13" s="331" customFormat="1" ht="18" customHeight="1" x14ac:dyDescent="0.15">
      <c r="A28" s="322">
        <f t="shared" si="0"/>
        <v>0</v>
      </c>
      <c r="B28" s="338"/>
      <c r="C28" s="339">
        <v>20</v>
      </c>
      <c r="D28" s="5"/>
      <c r="E28" s="3"/>
      <c r="F28" s="5"/>
      <c r="G28" s="3"/>
      <c r="H28" s="14"/>
      <c r="I28" s="3"/>
      <c r="J28" s="15"/>
      <c r="K28" s="5"/>
      <c r="M28" s="331">
        <f t="shared" si="1"/>
        <v>0</v>
      </c>
    </row>
    <row r="29" spans="1:13" s="331" customFormat="1" ht="18" customHeight="1" x14ac:dyDescent="0.15">
      <c r="A29" s="322">
        <f t="shared" si="0"/>
        <v>0</v>
      </c>
      <c r="B29" s="338"/>
      <c r="C29" s="339">
        <v>21</v>
      </c>
      <c r="D29" s="5"/>
      <c r="E29" s="3"/>
      <c r="F29" s="5"/>
      <c r="G29" s="3"/>
      <c r="H29" s="14"/>
      <c r="I29" s="3"/>
      <c r="J29" s="15"/>
      <c r="K29" s="5"/>
      <c r="M29" s="331">
        <f t="shared" si="1"/>
        <v>0</v>
      </c>
    </row>
    <row r="30" spans="1:13" s="331" customFormat="1" ht="18" customHeight="1" x14ac:dyDescent="0.15">
      <c r="A30" s="322">
        <f t="shared" si="0"/>
        <v>0</v>
      </c>
      <c r="B30" s="338"/>
      <c r="C30" s="339">
        <v>22</v>
      </c>
      <c r="D30" s="5"/>
      <c r="E30" s="3"/>
      <c r="F30" s="5"/>
      <c r="G30" s="3"/>
      <c r="H30" s="14"/>
      <c r="I30" s="3"/>
      <c r="J30" s="15"/>
      <c r="K30" s="5"/>
      <c r="M30" s="331">
        <f t="shared" si="1"/>
        <v>0</v>
      </c>
    </row>
    <row r="31" spans="1:13" s="331" customFormat="1" ht="18" customHeight="1" x14ac:dyDescent="0.15">
      <c r="A31" s="322">
        <f t="shared" si="0"/>
        <v>0</v>
      </c>
      <c r="B31" s="338"/>
      <c r="C31" s="339">
        <v>23</v>
      </c>
      <c r="D31" s="5"/>
      <c r="E31" s="3"/>
      <c r="F31" s="5"/>
      <c r="G31" s="3"/>
      <c r="H31" s="14"/>
      <c r="I31" s="3"/>
      <c r="J31" s="15"/>
      <c r="K31" s="5"/>
      <c r="M31" s="331">
        <f t="shared" si="1"/>
        <v>0</v>
      </c>
    </row>
    <row r="32" spans="1:13" s="331" customFormat="1" ht="18" customHeight="1" x14ac:dyDescent="0.15">
      <c r="A32" s="322">
        <f t="shared" si="0"/>
        <v>0</v>
      </c>
      <c r="B32" s="338"/>
      <c r="C32" s="339">
        <v>24</v>
      </c>
      <c r="D32" s="5"/>
      <c r="E32" s="3"/>
      <c r="F32" s="5"/>
      <c r="G32" s="3"/>
      <c r="H32" s="14"/>
      <c r="I32" s="3"/>
      <c r="J32" s="15"/>
      <c r="K32" s="5"/>
      <c r="M32" s="331">
        <f t="shared" si="1"/>
        <v>0</v>
      </c>
    </row>
    <row r="33" spans="1:13" s="331" customFormat="1" ht="18" customHeight="1" x14ac:dyDescent="0.15">
      <c r="A33" s="322">
        <f t="shared" si="0"/>
        <v>0</v>
      </c>
      <c r="B33" s="338"/>
      <c r="C33" s="339">
        <v>25</v>
      </c>
      <c r="D33" s="5"/>
      <c r="E33" s="3"/>
      <c r="F33" s="5"/>
      <c r="G33" s="3"/>
      <c r="H33" s="14"/>
      <c r="I33" s="3"/>
      <c r="J33" s="15"/>
      <c r="K33" s="5"/>
      <c r="M33" s="331">
        <f t="shared" si="1"/>
        <v>0</v>
      </c>
    </row>
    <row r="34" spans="1:13" s="331" customFormat="1" ht="18" customHeight="1" x14ac:dyDescent="0.15">
      <c r="A34" s="322">
        <f t="shared" si="0"/>
        <v>0</v>
      </c>
      <c r="B34" s="338"/>
      <c r="C34" s="339">
        <v>26</v>
      </c>
      <c r="D34" s="5"/>
      <c r="E34" s="3"/>
      <c r="F34" s="5"/>
      <c r="G34" s="3"/>
      <c r="H34" s="14"/>
      <c r="I34" s="3"/>
      <c r="J34" s="15"/>
      <c r="K34" s="5"/>
      <c r="M34" s="331">
        <f t="shared" si="1"/>
        <v>0</v>
      </c>
    </row>
    <row r="35" spans="1:13" s="331" customFormat="1" ht="18" customHeight="1" x14ac:dyDescent="0.15">
      <c r="A35" s="322">
        <f t="shared" si="0"/>
        <v>0</v>
      </c>
      <c r="B35" s="338"/>
      <c r="C35" s="339">
        <v>27</v>
      </c>
      <c r="D35" s="5"/>
      <c r="E35" s="3"/>
      <c r="F35" s="5"/>
      <c r="G35" s="3"/>
      <c r="H35" s="14"/>
      <c r="I35" s="3"/>
      <c r="J35" s="15"/>
      <c r="K35" s="5"/>
      <c r="M35" s="331">
        <f t="shared" si="1"/>
        <v>0</v>
      </c>
    </row>
    <row r="36" spans="1:13" s="331" customFormat="1" ht="18" customHeight="1" x14ac:dyDescent="0.15">
      <c r="A36" s="322">
        <f t="shared" si="0"/>
        <v>0</v>
      </c>
      <c r="B36" s="338"/>
      <c r="C36" s="339">
        <v>28</v>
      </c>
      <c r="D36" s="5"/>
      <c r="E36" s="3"/>
      <c r="F36" s="5"/>
      <c r="G36" s="3"/>
      <c r="H36" s="14"/>
      <c r="I36" s="3"/>
      <c r="J36" s="15"/>
      <c r="K36" s="5"/>
      <c r="M36" s="331">
        <f t="shared" si="1"/>
        <v>0</v>
      </c>
    </row>
    <row r="37" spans="1:13" s="331" customFormat="1" ht="18" customHeight="1" x14ac:dyDescent="0.15">
      <c r="A37" s="322">
        <f t="shared" si="0"/>
        <v>0</v>
      </c>
      <c r="B37" s="338"/>
      <c r="C37" s="339">
        <v>29</v>
      </c>
      <c r="D37" s="5"/>
      <c r="E37" s="3"/>
      <c r="F37" s="5"/>
      <c r="G37" s="3"/>
      <c r="H37" s="14"/>
      <c r="I37" s="3"/>
      <c r="J37" s="15"/>
      <c r="K37" s="5"/>
      <c r="M37" s="331">
        <f t="shared" si="1"/>
        <v>0</v>
      </c>
    </row>
    <row r="38" spans="1:13" s="331" customFormat="1" ht="18" customHeight="1" x14ac:dyDescent="0.15">
      <c r="A38" s="322">
        <f t="shared" si="0"/>
        <v>0</v>
      </c>
      <c r="B38" s="338"/>
      <c r="C38" s="339">
        <v>30</v>
      </c>
      <c r="D38" s="5"/>
      <c r="E38" s="3"/>
      <c r="F38" s="5"/>
      <c r="G38" s="3"/>
      <c r="H38" s="14"/>
      <c r="I38" s="3"/>
      <c r="J38" s="15"/>
      <c r="K38" s="5"/>
      <c r="M38" s="331">
        <f t="shared" si="1"/>
        <v>0</v>
      </c>
    </row>
    <row r="39" spans="1:13" s="331" customFormat="1" ht="18" customHeight="1" x14ac:dyDescent="0.15">
      <c r="A39" s="322">
        <f t="shared" si="0"/>
        <v>0</v>
      </c>
      <c r="B39" s="338"/>
      <c r="C39" s="339">
        <v>31</v>
      </c>
      <c r="D39" s="5"/>
      <c r="E39" s="3"/>
      <c r="F39" s="5"/>
      <c r="G39" s="3"/>
      <c r="H39" s="14"/>
      <c r="I39" s="3"/>
      <c r="J39" s="15"/>
      <c r="K39" s="5"/>
      <c r="M39" s="331">
        <f t="shared" si="1"/>
        <v>0</v>
      </c>
    </row>
    <row r="40" spans="1:13" s="331" customFormat="1" ht="18" customHeight="1" x14ac:dyDescent="0.15">
      <c r="A40" s="322">
        <f t="shared" si="0"/>
        <v>0</v>
      </c>
      <c r="B40" s="338"/>
      <c r="C40" s="339">
        <v>32</v>
      </c>
      <c r="D40" s="5"/>
      <c r="E40" s="3"/>
      <c r="F40" s="5"/>
      <c r="G40" s="3"/>
      <c r="H40" s="14"/>
      <c r="I40" s="3"/>
      <c r="J40" s="15"/>
      <c r="K40" s="5"/>
      <c r="M40" s="331">
        <f t="shared" si="1"/>
        <v>0</v>
      </c>
    </row>
    <row r="41" spans="1:13" s="331" customFormat="1" ht="18" customHeight="1" x14ac:dyDescent="0.15">
      <c r="A41" s="322">
        <f t="shared" ref="A41:A58" si="2">IFERROR(IF(AND(OR($C41=1,AND($C41&gt;1,$M41&gt;0)), OR(TRIM($D41)="",TRIM($E41)="",TRIM($F41)="",TRIM($G41)="",TRIM($H41)="")),1001,0),3)</f>
        <v>0</v>
      </c>
      <c r="B41" s="338"/>
      <c r="C41" s="339">
        <v>33</v>
      </c>
      <c r="D41" s="5"/>
      <c r="E41" s="3"/>
      <c r="F41" s="5"/>
      <c r="G41" s="3"/>
      <c r="H41" s="14"/>
      <c r="I41" s="3"/>
      <c r="J41" s="15"/>
      <c r="K41" s="5"/>
      <c r="M41" s="331">
        <f t="shared" si="1"/>
        <v>0</v>
      </c>
    </row>
    <row r="42" spans="1:13" s="331" customFormat="1" ht="18" customHeight="1" x14ac:dyDescent="0.15">
      <c r="A42" s="322">
        <f t="shared" si="2"/>
        <v>0</v>
      </c>
      <c r="B42" s="338"/>
      <c r="C42" s="339">
        <v>34</v>
      </c>
      <c r="D42" s="5"/>
      <c r="E42" s="3"/>
      <c r="F42" s="5"/>
      <c r="G42" s="3"/>
      <c r="H42" s="14"/>
      <c r="I42" s="3"/>
      <c r="J42" s="15"/>
      <c r="K42" s="5"/>
      <c r="M42" s="331">
        <f t="shared" si="1"/>
        <v>0</v>
      </c>
    </row>
    <row r="43" spans="1:13" s="331" customFormat="1" ht="18" customHeight="1" x14ac:dyDescent="0.15">
      <c r="A43" s="322">
        <f t="shared" si="2"/>
        <v>0</v>
      </c>
      <c r="B43" s="338"/>
      <c r="C43" s="339">
        <v>35</v>
      </c>
      <c r="D43" s="5"/>
      <c r="E43" s="3"/>
      <c r="F43" s="5"/>
      <c r="G43" s="3"/>
      <c r="H43" s="14"/>
      <c r="I43" s="3"/>
      <c r="J43" s="15"/>
      <c r="K43" s="5"/>
      <c r="M43" s="331">
        <f t="shared" si="1"/>
        <v>0</v>
      </c>
    </row>
    <row r="44" spans="1:13" s="331" customFormat="1" ht="18" customHeight="1" x14ac:dyDescent="0.15">
      <c r="A44" s="322">
        <f t="shared" si="2"/>
        <v>0</v>
      </c>
      <c r="B44" s="338"/>
      <c r="C44" s="339">
        <v>36</v>
      </c>
      <c r="D44" s="5"/>
      <c r="E44" s="3"/>
      <c r="F44" s="5"/>
      <c r="G44" s="3"/>
      <c r="H44" s="14"/>
      <c r="I44" s="3"/>
      <c r="J44" s="15"/>
      <c r="K44" s="5"/>
      <c r="M44" s="331">
        <f t="shared" si="1"/>
        <v>0</v>
      </c>
    </row>
    <row r="45" spans="1:13" s="331" customFormat="1" ht="18" customHeight="1" x14ac:dyDescent="0.15">
      <c r="A45" s="322">
        <f t="shared" si="2"/>
        <v>0</v>
      </c>
      <c r="B45" s="338"/>
      <c r="C45" s="339">
        <v>37</v>
      </c>
      <c r="D45" s="5"/>
      <c r="E45" s="3"/>
      <c r="F45" s="5"/>
      <c r="G45" s="3"/>
      <c r="H45" s="14"/>
      <c r="I45" s="3"/>
      <c r="J45" s="15"/>
      <c r="K45" s="5"/>
      <c r="M45" s="331">
        <f t="shared" si="1"/>
        <v>0</v>
      </c>
    </row>
    <row r="46" spans="1:13" s="331" customFormat="1" ht="18" customHeight="1" x14ac:dyDescent="0.15">
      <c r="A46" s="322">
        <f t="shared" si="2"/>
        <v>0</v>
      </c>
      <c r="B46" s="338"/>
      <c r="C46" s="339">
        <v>38</v>
      </c>
      <c r="D46" s="5"/>
      <c r="E46" s="3"/>
      <c r="F46" s="5"/>
      <c r="G46" s="3"/>
      <c r="H46" s="14"/>
      <c r="I46" s="3"/>
      <c r="J46" s="15"/>
      <c r="K46" s="5"/>
      <c r="M46" s="331">
        <f t="shared" si="1"/>
        <v>0</v>
      </c>
    </row>
    <row r="47" spans="1:13" s="331" customFormat="1" ht="18" customHeight="1" x14ac:dyDescent="0.15">
      <c r="A47" s="322">
        <f t="shared" si="2"/>
        <v>0</v>
      </c>
      <c r="B47" s="338"/>
      <c r="C47" s="339">
        <v>39</v>
      </c>
      <c r="D47" s="5"/>
      <c r="E47" s="3"/>
      <c r="F47" s="5"/>
      <c r="G47" s="3"/>
      <c r="H47" s="14"/>
      <c r="I47" s="3"/>
      <c r="J47" s="15"/>
      <c r="K47" s="5"/>
      <c r="M47" s="331">
        <f t="shared" si="1"/>
        <v>0</v>
      </c>
    </row>
    <row r="48" spans="1:13" s="331" customFormat="1" ht="18" customHeight="1" x14ac:dyDescent="0.15">
      <c r="A48" s="322">
        <f t="shared" si="2"/>
        <v>0</v>
      </c>
      <c r="B48" s="338"/>
      <c r="C48" s="339">
        <v>40</v>
      </c>
      <c r="D48" s="5"/>
      <c r="E48" s="3"/>
      <c r="F48" s="5"/>
      <c r="G48" s="3"/>
      <c r="H48" s="14"/>
      <c r="I48" s="3"/>
      <c r="J48" s="15"/>
      <c r="K48" s="5"/>
      <c r="M48" s="331">
        <f t="shared" si="1"/>
        <v>0</v>
      </c>
    </row>
    <row r="49" spans="1:13" s="331" customFormat="1" ht="18" customHeight="1" x14ac:dyDescent="0.15">
      <c r="A49" s="322">
        <f t="shared" si="2"/>
        <v>0</v>
      </c>
      <c r="B49" s="338"/>
      <c r="C49" s="339">
        <v>41</v>
      </c>
      <c r="D49" s="5"/>
      <c r="E49" s="3"/>
      <c r="F49" s="5"/>
      <c r="G49" s="3"/>
      <c r="H49" s="14"/>
      <c r="I49" s="3"/>
      <c r="J49" s="15"/>
      <c r="K49" s="5"/>
      <c r="M49" s="331">
        <f t="shared" si="1"/>
        <v>0</v>
      </c>
    </row>
    <row r="50" spans="1:13" s="331" customFormat="1" ht="18" customHeight="1" x14ac:dyDescent="0.15">
      <c r="A50" s="322">
        <f t="shared" si="2"/>
        <v>0</v>
      </c>
      <c r="B50" s="338"/>
      <c r="C50" s="339">
        <v>42</v>
      </c>
      <c r="D50" s="5"/>
      <c r="E50" s="3"/>
      <c r="F50" s="5"/>
      <c r="G50" s="3"/>
      <c r="H50" s="14"/>
      <c r="I50" s="3"/>
      <c r="J50" s="15"/>
      <c r="K50" s="5"/>
      <c r="M50" s="331">
        <f t="shared" si="1"/>
        <v>0</v>
      </c>
    </row>
    <row r="51" spans="1:13" s="331" customFormat="1" ht="18" customHeight="1" x14ac:dyDescent="0.15">
      <c r="A51" s="322">
        <f t="shared" si="2"/>
        <v>0</v>
      </c>
      <c r="B51" s="338"/>
      <c r="C51" s="339">
        <v>43</v>
      </c>
      <c r="D51" s="5"/>
      <c r="E51" s="3"/>
      <c r="F51" s="5"/>
      <c r="G51" s="3"/>
      <c r="H51" s="14"/>
      <c r="I51" s="3"/>
      <c r="J51" s="15"/>
      <c r="K51" s="5"/>
      <c r="M51" s="331">
        <f t="shared" si="1"/>
        <v>0</v>
      </c>
    </row>
    <row r="52" spans="1:13" s="331" customFormat="1" ht="18" customHeight="1" x14ac:dyDescent="0.15">
      <c r="A52" s="322">
        <f t="shared" si="2"/>
        <v>0</v>
      </c>
      <c r="B52" s="338"/>
      <c r="C52" s="339">
        <v>44</v>
      </c>
      <c r="D52" s="5"/>
      <c r="E52" s="3"/>
      <c r="F52" s="5"/>
      <c r="G52" s="3"/>
      <c r="H52" s="14"/>
      <c r="I52" s="3"/>
      <c r="J52" s="15"/>
      <c r="K52" s="5"/>
      <c r="M52" s="331">
        <f t="shared" si="1"/>
        <v>0</v>
      </c>
    </row>
    <row r="53" spans="1:13" s="331" customFormat="1" ht="18" customHeight="1" x14ac:dyDescent="0.15">
      <c r="A53" s="322">
        <f t="shared" si="2"/>
        <v>0</v>
      </c>
      <c r="B53" s="338"/>
      <c r="C53" s="339">
        <v>45</v>
      </c>
      <c r="D53" s="5"/>
      <c r="E53" s="3"/>
      <c r="F53" s="5"/>
      <c r="G53" s="3"/>
      <c r="H53" s="14"/>
      <c r="I53" s="3"/>
      <c r="J53" s="15"/>
      <c r="K53" s="5"/>
      <c r="M53" s="331">
        <f t="shared" si="1"/>
        <v>0</v>
      </c>
    </row>
    <row r="54" spans="1:13" s="331" customFormat="1" ht="18" customHeight="1" x14ac:dyDescent="0.15">
      <c r="A54" s="322">
        <f t="shared" si="2"/>
        <v>0</v>
      </c>
      <c r="B54" s="338"/>
      <c r="C54" s="339">
        <v>46</v>
      </c>
      <c r="D54" s="5"/>
      <c r="E54" s="3"/>
      <c r="F54" s="5"/>
      <c r="G54" s="3"/>
      <c r="H54" s="14"/>
      <c r="I54" s="3"/>
      <c r="J54" s="15"/>
      <c r="K54" s="5"/>
      <c r="M54" s="331">
        <f t="shared" si="1"/>
        <v>0</v>
      </c>
    </row>
    <row r="55" spans="1:13" s="331" customFormat="1" ht="18" customHeight="1" x14ac:dyDescent="0.15">
      <c r="A55" s="322">
        <f t="shared" si="2"/>
        <v>0</v>
      </c>
      <c r="B55" s="338"/>
      <c r="C55" s="339">
        <v>47</v>
      </c>
      <c r="D55" s="5"/>
      <c r="E55" s="3"/>
      <c r="F55" s="5"/>
      <c r="G55" s="3"/>
      <c r="H55" s="14"/>
      <c r="I55" s="3"/>
      <c r="J55" s="15"/>
      <c r="K55" s="5"/>
      <c r="M55" s="331">
        <f t="shared" si="1"/>
        <v>0</v>
      </c>
    </row>
    <row r="56" spans="1:13" s="331" customFormat="1" ht="18" customHeight="1" x14ac:dyDescent="0.15">
      <c r="A56" s="322">
        <f t="shared" si="2"/>
        <v>0</v>
      </c>
      <c r="B56" s="338"/>
      <c r="C56" s="339">
        <v>48</v>
      </c>
      <c r="D56" s="5"/>
      <c r="E56" s="3"/>
      <c r="F56" s="5"/>
      <c r="G56" s="3"/>
      <c r="H56" s="14"/>
      <c r="I56" s="3"/>
      <c r="J56" s="15"/>
      <c r="K56" s="5"/>
      <c r="M56" s="331">
        <f t="shared" si="1"/>
        <v>0</v>
      </c>
    </row>
    <row r="57" spans="1:13" s="331" customFormat="1" ht="18" customHeight="1" x14ac:dyDescent="0.15">
      <c r="A57" s="322">
        <f t="shared" si="2"/>
        <v>0</v>
      </c>
      <c r="B57" s="338"/>
      <c r="C57" s="339">
        <v>49</v>
      </c>
      <c r="D57" s="5"/>
      <c r="E57" s="3"/>
      <c r="F57" s="5"/>
      <c r="G57" s="3"/>
      <c r="H57" s="14"/>
      <c r="I57" s="3"/>
      <c r="J57" s="15"/>
      <c r="K57" s="5"/>
      <c r="M57" s="331">
        <f t="shared" si="1"/>
        <v>0</v>
      </c>
    </row>
    <row r="58" spans="1:13" s="331" customFormat="1" ht="18" customHeight="1" x14ac:dyDescent="0.15">
      <c r="A58" s="322">
        <f t="shared" si="2"/>
        <v>0</v>
      </c>
      <c r="B58" s="338"/>
      <c r="C58" s="340">
        <v>50</v>
      </c>
      <c r="D58" s="6"/>
      <c r="E58" s="4"/>
      <c r="F58" s="6"/>
      <c r="G58" s="4"/>
      <c r="H58" s="16"/>
      <c r="I58" s="4"/>
      <c r="J58" s="17"/>
      <c r="K58" s="6"/>
      <c r="M58" s="331">
        <f t="shared" si="1"/>
        <v>0</v>
      </c>
    </row>
  </sheetData>
  <sheetProtection algorithmName="SHA-512" hashValue="Zqy6JhGaNlT6QK3vhwr8DFYqQeikQtoiZ0GsjDesEUMGvX1Fd4AYgVOOe38BCAxGLlaDgDlEgE3Gy0rHDo/UKg==" saltValue="T6JYsXDxHIPojk4XFxjEFA==" spinCount="100000" sheet="1" objects="1" scenarios="1"/>
  <mergeCells count="2">
    <mergeCell ref="C3:K3"/>
    <mergeCell ref="C4:K4"/>
  </mergeCells>
  <phoneticPr fontId="5"/>
  <conditionalFormatting sqref="D9:D58">
    <cfRule type="expression" dxfId="4" priority="5" stopIfTrue="1">
      <formula>AND($A9&lt;&gt;0, TRIM($D9)="")</formula>
    </cfRule>
  </conditionalFormatting>
  <conditionalFormatting sqref="E9:E58">
    <cfRule type="expression" dxfId="3" priority="4" stopIfTrue="1">
      <formula>AND($A9&lt;&gt;0, TRIM($E9)="")</formula>
    </cfRule>
  </conditionalFormatting>
  <conditionalFormatting sqref="F9:F58">
    <cfRule type="expression" dxfId="2" priority="3" stopIfTrue="1">
      <formula>AND($A9&lt;&gt;0, TRIM($F9)="")</formula>
    </cfRule>
  </conditionalFormatting>
  <conditionalFormatting sqref="G9:G58">
    <cfRule type="expression" dxfId="1" priority="2" stopIfTrue="1">
      <formula>AND($A9&lt;&gt;0, TRIM($G9)="")</formula>
    </cfRule>
  </conditionalFormatting>
  <conditionalFormatting sqref="H9:H58">
    <cfRule type="expression" dxfId="0" priority="1" stopIfTrue="1">
      <formula>AND($A9&lt;&gt;0, TRIM($H9)="")</formula>
    </cfRule>
  </conditionalFormatting>
  <dataValidations count="8">
    <dataValidation errorStyle="warning" imeMode="hiragana" allowBlank="1" showInputMessage="1" showErrorMessage="1" sqref="D9:D58" xr:uid="{C86FDFA8-677E-401E-9179-2F9F7B8C6066}"/>
    <dataValidation errorStyle="warning" imeMode="hiragana" allowBlank="1" showInputMessage="1" showErrorMessage="1" sqref="E9:E58" xr:uid="{6994B200-63BC-4F46-99D5-290085E2D6C6}"/>
    <dataValidation errorStyle="warning" imeMode="fullKatakana" allowBlank="1" showInputMessage="1" showErrorMessage="1" sqref="F9:F58" xr:uid="{49E4ECD7-8ED0-4CC3-9923-9538A901D519}"/>
    <dataValidation type="list" imeMode="halfAlpha" allowBlank="1" showInputMessage="1" showErrorMessage="1" error="リストから選択してください" sqref="G9:G58" xr:uid="{D12DDF37-B8A6-4A2F-BCD0-41D28B2CB3AD}">
      <formula1>"男,女,－,　"</formula1>
    </dataValidation>
    <dataValidation type="date" imeMode="halfAlpha" allowBlank="1" showInputMessage="1" showErrorMessage="1" error="有効な日付を入力してください" sqref="H9:H58" xr:uid="{AAA68370-C1D9-46DB-BACD-28E603E667E2}">
      <formula1>92</formula1>
      <formula2>73415</formula2>
    </dataValidation>
    <dataValidation type="list" imeMode="halfAlpha" allowBlank="1" showInputMessage="1" showErrorMessage="1" error="リストから選択してください" sqref="I9:I58" xr:uid="{939FD5B8-E8F2-49C5-BF0A-E1DA9903FC3A}">
      <formula1>"常勤,非常勤,　"</formula1>
    </dataValidation>
    <dataValidation errorStyle="warning" imeMode="hiragana" allowBlank="1" showInputMessage="1" showErrorMessage="1" sqref="J9:J58" xr:uid="{9D2C7E96-2EE8-4FDF-99DA-E529951F76D7}"/>
    <dataValidation errorStyle="warning" imeMode="hiragana" allowBlank="1" showInputMessage="1" showErrorMessage="1" sqref="K9:K58" xr:uid="{859C7CC1-6118-43EE-8DB6-C67EBDE27EC5}"/>
  </dataValidations>
  <pageMargins left="0.43307086614173229" right="0.35433070866141736" top="0.51181102362204722" bottom="0.31496062992125984" header="0.31496062992125984" footer="0.31496062992125984"/>
  <pageSetup paperSize="9" scale="76" fitToHeight="0" orientation="landscape" r:id="rId1"/>
  <headerFooter>
    <oddHeader>&amp;R&amp;8&amp;P/&amp;N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1BC57-DBEE-47B8-8AF2-0B1B650D5155}">
  <sheetPr codeName="Sheet1"/>
  <dimension ref="A1:A90"/>
  <sheetViews>
    <sheetView zoomScaleNormal="100" workbookViewId="0"/>
  </sheetViews>
  <sheetFormatPr defaultRowHeight="13.5" x14ac:dyDescent="0.15"/>
  <cols>
    <col min="1" max="1" width="115.75" style="151" customWidth="1"/>
    <col min="2" max="16384" width="9" style="151"/>
  </cols>
  <sheetData>
    <row r="1" spans="1:1" x14ac:dyDescent="0.15">
      <c r="A1" s="127" t="s">
        <v>217</v>
      </c>
    </row>
    <row r="2" spans="1:1" x14ac:dyDescent="0.15">
      <c r="A2" s="127" t="s">
        <v>31</v>
      </c>
    </row>
    <row r="3" spans="1:1" x14ac:dyDescent="0.15">
      <c r="A3" s="127" t="s">
        <v>32</v>
      </c>
    </row>
    <row r="4" spans="1:1" x14ac:dyDescent="0.15">
      <c r="A4" s="127" t="s">
        <v>33</v>
      </c>
    </row>
    <row r="5" spans="1:1" x14ac:dyDescent="0.15">
      <c r="A5" s="127" t="s">
        <v>34</v>
      </c>
    </row>
    <row r="6" spans="1:1" x14ac:dyDescent="0.15">
      <c r="A6" s="127" t="s">
        <v>35</v>
      </c>
    </row>
    <row r="7" spans="1:1" x14ac:dyDescent="0.15">
      <c r="A7" s="127" t="s">
        <v>36</v>
      </c>
    </row>
    <row r="8" spans="1:1" x14ac:dyDescent="0.15">
      <c r="A8" s="127" t="s">
        <v>37</v>
      </c>
    </row>
    <row r="9" spans="1:1" x14ac:dyDescent="0.15">
      <c r="A9" s="127" t="s">
        <v>38</v>
      </c>
    </row>
    <row r="10" spans="1:1" x14ac:dyDescent="0.15">
      <c r="A10" s="127" t="s">
        <v>39</v>
      </c>
    </row>
    <row r="11" spans="1:1" x14ac:dyDescent="0.15">
      <c r="A11" s="127" t="s">
        <v>40</v>
      </c>
    </row>
    <row r="12" spans="1:1" x14ac:dyDescent="0.15">
      <c r="A12" s="127" t="s">
        <v>41</v>
      </c>
    </row>
    <row r="13" spans="1:1" x14ac:dyDescent="0.15">
      <c r="A13" s="127" t="s">
        <v>42</v>
      </c>
    </row>
    <row r="14" spans="1:1" x14ac:dyDescent="0.15">
      <c r="A14" s="127" t="s">
        <v>43</v>
      </c>
    </row>
    <row r="15" spans="1:1" x14ac:dyDescent="0.15">
      <c r="A15" s="127" t="s">
        <v>44</v>
      </c>
    </row>
    <row r="16" spans="1:1" x14ac:dyDescent="0.15">
      <c r="A16" s="127" t="s">
        <v>45</v>
      </c>
    </row>
    <row r="17" spans="1:1" x14ac:dyDescent="0.15">
      <c r="A17" s="127" t="s">
        <v>46</v>
      </c>
    </row>
    <row r="18" spans="1:1" x14ac:dyDescent="0.15">
      <c r="A18" s="127" t="s">
        <v>47</v>
      </c>
    </row>
    <row r="19" spans="1:1" x14ac:dyDescent="0.15">
      <c r="A19" s="127" t="s">
        <v>48</v>
      </c>
    </row>
    <row r="20" spans="1:1" x14ac:dyDescent="0.15">
      <c r="A20" s="127" t="s">
        <v>49</v>
      </c>
    </row>
    <row r="21" spans="1:1" x14ac:dyDescent="0.15">
      <c r="A21" s="127" t="s">
        <v>50</v>
      </c>
    </row>
    <row r="22" spans="1:1" x14ac:dyDescent="0.15">
      <c r="A22" s="127" t="s">
        <v>51</v>
      </c>
    </row>
    <row r="23" spans="1:1" x14ac:dyDescent="0.15">
      <c r="A23" s="127" t="s">
        <v>52</v>
      </c>
    </row>
    <row r="24" spans="1:1" x14ac:dyDescent="0.15">
      <c r="A24" s="127" t="s">
        <v>53</v>
      </c>
    </row>
    <row r="25" spans="1:1" x14ac:dyDescent="0.15">
      <c r="A25" s="127" t="s">
        <v>54</v>
      </c>
    </row>
    <row r="26" spans="1:1" x14ac:dyDescent="0.15">
      <c r="A26" s="127" t="s">
        <v>55</v>
      </c>
    </row>
    <row r="27" spans="1:1" x14ac:dyDescent="0.15">
      <c r="A27" s="127" t="s">
        <v>56</v>
      </c>
    </row>
    <row r="28" spans="1:1" x14ac:dyDescent="0.15">
      <c r="A28" s="127" t="s">
        <v>57</v>
      </c>
    </row>
    <row r="29" spans="1:1" x14ac:dyDescent="0.15">
      <c r="A29" s="127" t="s">
        <v>58</v>
      </c>
    </row>
    <row r="30" spans="1:1" x14ac:dyDescent="0.15">
      <c r="A30" s="127" t="s">
        <v>59</v>
      </c>
    </row>
    <row r="31" spans="1:1" x14ac:dyDescent="0.15">
      <c r="A31" s="127" t="s">
        <v>60</v>
      </c>
    </row>
    <row r="32" spans="1:1" x14ac:dyDescent="0.15">
      <c r="A32" s="127" t="s">
        <v>61</v>
      </c>
    </row>
    <row r="33" spans="1:1" x14ac:dyDescent="0.15">
      <c r="A33" s="127" t="s">
        <v>62</v>
      </c>
    </row>
    <row r="34" spans="1:1" x14ac:dyDescent="0.15">
      <c r="A34" s="127" t="s">
        <v>63</v>
      </c>
    </row>
    <row r="35" spans="1:1" x14ac:dyDescent="0.15">
      <c r="A35" s="127" t="s">
        <v>64</v>
      </c>
    </row>
    <row r="36" spans="1:1" x14ac:dyDescent="0.15">
      <c r="A36" s="127" t="s">
        <v>65</v>
      </c>
    </row>
    <row r="37" spans="1:1" x14ac:dyDescent="0.15">
      <c r="A37" s="127" t="s">
        <v>66</v>
      </c>
    </row>
    <row r="38" spans="1:1" x14ac:dyDescent="0.15">
      <c r="A38" s="127" t="s">
        <v>67</v>
      </c>
    </row>
    <row r="39" spans="1:1" x14ac:dyDescent="0.15">
      <c r="A39" s="127" t="s">
        <v>68</v>
      </c>
    </row>
    <row r="40" spans="1:1" x14ac:dyDescent="0.15">
      <c r="A40" s="127" t="s">
        <v>69</v>
      </c>
    </row>
    <row r="41" spans="1:1" x14ac:dyDescent="0.15">
      <c r="A41" s="127" t="s">
        <v>70</v>
      </c>
    </row>
    <row r="42" spans="1:1" x14ac:dyDescent="0.15">
      <c r="A42" s="127" t="s">
        <v>71</v>
      </c>
    </row>
    <row r="43" spans="1:1" x14ac:dyDescent="0.15">
      <c r="A43" s="127" t="s">
        <v>72</v>
      </c>
    </row>
    <row r="44" spans="1:1" x14ac:dyDescent="0.15">
      <c r="A44" s="127" t="s">
        <v>73</v>
      </c>
    </row>
    <row r="45" spans="1:1" x14ac:dyDescent="0.15">
      <c r="A45" s="127" t="s">
        <v>74</v>
      </c>
    </row>
    <row r="46" spans="1:1" x14ac:dyDescent="0.15">
      <c r="A46" s="127" t="s">
        <v>75</v>
      </c>
    </row>
    <row r="47" spans="1:1" x14ac:dyDescent="0.15">
      <c r="A47" s="127" t="s">
        <v>76</v>
      </c>
    </row>
    <row r="48" spans="1:1" x14ac:dyDescent="0.15">
      <c r="A48" s="127" t="s">
        <v>77</v>
      </c>
    </row>
    <row r="51" spans="1:1" x14ac:dyDescent="0.15">
      <c r="A51" s="151"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52" spans="1:1" x14ac:dyDescent="0.15">
      <c r="A52" s="151" t="str">
        <f>"@神奈川県@和歌山県@鹿児島県@"</f>
        <v>@神奈川県@和歌山県@鹿児島県@</v>
      </c>
    </row>
    <row r="54" spans="1:1" x14ac:dyDescent="0.15">
      <c r="A54" s="151" t="s">
        <v>225</v>
      </c>
    </row>
    <row r="55" spans="1:1" x14ac:dyDescent="0.15">
      <c r="A55" s="151" t="s">
        <v>226</v>
      </c>
    </row>
    <row r="57" spans="1:1" ht="49.5" customHeight="1" x14ac:dyDescent="0.15">
      <c r="A57" s="341" t="s">
        <v>212</v>
      </c>
    </row>
    <row r="58" spans="1:1" ht="73.5" customHeight="1" x14ac:dyDescent="0.15">
      <c r="A58" s="341" t="s">
        <v>200</v>
      </c>
    </row>
    <row r="59" spans="1:1" ht="27" x14ac:dyDescent="0.15">
      <c r="A59" s="342" t="s">
        <v>201</v>
      </c>
    </row>
    <row r="61" spans="1:1" x14ac:dyDescent="0.15">
      <c r="A61" s="151" t="s">
        <v>142</v>
      </c>
    </row>
    <row r="62" spans="1:1" x14ac:dyDescent="0.15">
      <c r="A62" s="151" t="s">
        <v>143</v>
      </c>
    </row>
    <row r="63" spans="1:1" x14ac:dyDescent="0.15">
      <c r="A63" s="151" t="s">
        <v>144</v>
      </c>
    </row>
    <row r="64" spans="1:1" x14ac:dyDescent="0.15">
      <c r="A64" s="151" t="s">
        <v>145</v>
      </c>
    </row>
    <row r="65" spans="1:1" x14ac:dyDescent="0.15">
      <c r="A65" s="151" t="s">
        <v>146</v>
      </c>
    </row>
    <row r="66" spans="1:1" x14ac:dyDescent="0.15">
      <c r="A66" s="151" t="s">
        <v>147</v>
      </c>
    </row>
    <row r="67" spans="1:1" x14ac:dyDescent="0.15">
      <c r="A67" s="151" t="s">
        <v>148</v>
      </c>
    </row>
    <row r="68" spans="1:1" x14ac:dyDescent="0.15">
      <c r="A68" s="151" t="s">
        <v>149</v>
      </c>
    </row>
    <row r="69" spans="1:1" x14ac:dyDescent="0.15">
      <c r="A69" s="151" t="s">
        <v>150</v>
      </c>
    </row>
    <row r="70" spans="1:1" x14ac:dyDescent="0.15">
      <c r="A70" s="151" t="s">
        <v>151</v>
      </c>
    </row>
    <row r="71" spans="1:1" x14ac:dyDescent="0.15">
      <c r="A71" s="151" t="s">
        <v>152</v>
      </c>
    </row>
    <row r="72" spans="1:1" x14ac:dyDescent="0.15">
      <c r="A72" s="151" t="s">
        <v>153</v>
      </c>
    </row>
    <row r="73" spans="1:1" x14ac:dyDescent="0.15">
      <c r="A73" s="151" t="s">
        <v>154</v>
      </c>
    </row>
    <row r="74" spans="1:1" x14ac:dyDescent="0.15">
      <c r="A74" s="151" t="s">
        <v>155</v>
      </c>
    </row>
    <row r="75" spans="1:1" x14ac:dyDescent="0.15">
      <c r="A75" s="151" t="s">
        <v>156</v>
      </c>
    </row>
    <row r="76" spans="1:1" x14ac:dyDescent="0.15">
      <c r="A76" s="151" t="s">
        <v>157</v>
      </c>
    </row>
    <row r="77" spans="1:1" x14ac:dyDescent="0.15">
      <c r="A77" s="151" t="s">
        <v>158</v>
      </c>
    </row>
    <row r="78" spans="1:1" x14ac:dyDescent="0.15">
      <c r="A78" s="151" t="s">
        <v>159</v>
      </c>
    </row>
    <row r="79" spans="1:1" x14ac:dyDescent="0.15">
      <c r="A79" s="151" t="s">
        <v>160</v>
      </c>
    </row>
    <row r="80" spans="1:1" x14ac:dyDescent="0.15">
      <c r="A80" s="151" t="s">
        <v>161</v>
      </c>
    </row>
    <row r="81" spans="1:1" x14ac:dyDescent="0.15">
      <c r="A81" s="151" t="s">
        <v>162</v>
      </c>
    </row>
    <row r="82" spans="1:1" x14ac:dyDescent="0.15">
      <c r="A82" s="151" t="s">
        <v>163</v>
      </c>
    </row>
    <row r="83" spans="1:1" x14ac:dyDescent="0.15">
      <c r="A83" s="151" t="s">
        <v>164</v>
      </c>
    </row>
    <row r="84" spans="1:1" x14ac:dyDescent="0.15">
      <c r="A84" s="151" t="s">
        <v>165</v>
      </c>
    </row>
    <row r="85" spans="1:1" x14ac:dyDescent="0.15">
      <c r="A85" s="151" t="s">
        <v>166</v>
      </c>
    </row>
    <row r="86" spans="1:1" x14ac:dyDescent="0.15">
      <c r="A86" s="151" t="s">
        <v>167</v>
      </c>
    </row>
    <row r="87" spans="1:1" x14ac:dyDescent="0.15">
      <c r="A87" s="151" t="s">
        <v>168</v>
      </c>
    </row>
    <row r="88" spans="1:1" x14ac:dyDescent="0.15">
      <c r="A88" s="151" t="s">
        <v>169</v>
      </c>
    </row>
    <row r="89" spans="1:1" x14ac:dyDescent="0.15">
      <c r="A89" s="151" t="s">
        <v>170</v>
      </c>
    </row>
    <row r="90" spans="1:1" x14ac:dyDescent="0.15">
      <c r="A90" s="151" t="s">
        <v>171</v>
      </c>
    </row>
  </sheetData>
  <sheetProtection algorithmName="SHA-512" hashValue="/2KwCmgphaq4GM3x3VI4Hlf4ZyPZLBYCizzc6qj9qrlwUrNuXHfzlzaMUQi6FbJF9CZ8iY00yzghCcNwTbLsKw==" saltValue="yNGGOHccG3K2K6KFR6ZaTA=="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入力シート</vt:lpstr>
      <vt:lpstr>役員情報入力シート</vt:lpstr>
      <vt:lpstr>settings</vt:lpstr>
      <vt:lpstr>入力シート!Print_Titles</vt:lpstr>
      <vt:lpstr>役員情報入力シート!Print_Titles</vt:lpstr>
      <vt:lpstr>希望</vt:lpstr>
      <vt:lpstr>許可コード</vt:lpstr>
      <vt:lpstr>建設工種</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2023-11-07T01:49:02Z</cp:lastPrinted>
  <dcterms:created xsi:type="dcterms:W3CDTF">2023-09-21T02:47:48Z</dcterms:created>
  <dcterms:modified xsi:type="dcterms:W3CDTF">2025-08-28T06:57:50Z</dcterms:modified>
</cp:coreProperties>
</file>