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宮崎義大\Desktop\財政状況資料集\"/>
    </mc:Choice>
  </mc:AlternateContent>
  <bookViews>
    <workbookView xWindow="-15" yWindow="-15" windowWidth="10320" windowHeight="8235" tabRatio="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calcMode="manual" concurrentManualCount="2"/>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O35" i="9"/>
  <c r="BE35" i="9"/>
  <c r="AM35" i="9"/>
  <c r="CO34" i="9"/>
  <c r="C34" i="9"/>
  <c r="C35" i="9" s="1"/>
  <c r="U34" i="9" l="1"/>
  <c r="U35"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W34" i="9" s="1"/>
  <c r="BW35" i="9" s="1"/>
  <c r="BW36" i="9" s="1"/>
  <c r="BW37" i="9" s="1"/>
  <c r="BW38" i="9" s="1"/>
  <c r="BW39" i="9" s="1"/>
  <c r="BW40" i="9" s="1"/>
  <c r="BW41" i="9" s="1"/>
  <c r="BW42" i="9" s="1"/>
  <c r="BW43" i="9" s="1"/>
</calcChain>
</file>

<file path=xl/sharedStrings.xml><?xml version="1.0" encoding="utf-8"?>
<sst xmlns="http://schemas.openxmlformats.org/spreadsheetml/2006/main" count="1085" uniqueCount="581">
  <si>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</si>
  <si>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</si>
  <si>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</si>
  <si>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</si>
  <si>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</si>
  <si>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</si>
  <si>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</si>
  <si>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</si>
  <si>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</si>
  <si>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</si>
  <si>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</si>
  <si>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</si>
  <si>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</si>
  <si>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</si>
  <si>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</si>
  <si>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</si>
  <si>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</si>
  <si>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</si>
  <si>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</si>
  <si>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</si>
  <si>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</si>
  <si>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</si>
  <si>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</si>
  <si>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</si>
  <si>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</si>
  <si>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</si>
  <si>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</si>
  <si>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</si>
  <si>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</si>
  <si>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</si>
  <si>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</si>
  <si>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</si>
  <si>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</si>
  <si>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</si>
  <si>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</si>
  <si>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</si>
  <si>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</si>
  <si>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</si>
  <si>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</si>
  <si>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</si>
  <si>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</si>
  <si>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</si>
  <si>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</si>
  <si>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</si>
  <si>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</si>
  <si>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</si>
  <si>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</si>
  <si>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</si>
  <si>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</si>
  <si>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</si>
  <si>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</si>
  <si>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</si>
  <si>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</si>
  <si>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</si>
  <si>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</si>
  <si>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</si>
  <si>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</si>
  <si>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</si>
  <si>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</si>
  <si>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</si>
  <si>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</si>
  <si>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</si>
  <si>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</si>
  <si>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</si>
  <si>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</si>
  <si>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</si>
  <si>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</si>
  <si>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</si>
  <si>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</si>
  <si>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</si>
  <si>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</si>
  <si>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</si>
  <si>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</si>
  <si>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</si>
  <si>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</si>
  <si>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</si>
  <si>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</si>
  <si>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</si>
  <si>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</si>
  <si>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</si>
  <si>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</si>
  <si>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</si>
  <si>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</si>
  <si>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広川町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</si>
  <si>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</si>
  <si>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</si>
  <si>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</si>
  <si>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</si>
  <si>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</si>
  <si>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</si>
  <si>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</si>
  <si>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</si>
  <si>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</si>
  <si>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</si>
  <si>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</si>
  <si>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</si>
  <si>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</si>
  <si>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</si>
  <si>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</si>
  <si>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</si>
  <si>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</si>
  <si>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</si>
  <si>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</si>
  <si>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</si>
  <si>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</si>
  <si>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</si>
  <si>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</si>
  <si>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</si>
  <si>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</si>
  <si>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</si>
  <si>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</si>
  <si>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</si>
  <si>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</si>
  <si>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</si>
  <si>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</si>
  <si>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</si>
  <si>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</si>
  <si>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</si>
  <si>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</si>
  <si>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</si>
  <si>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</si>
  <si>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</si>
  <si>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</si>
  <si>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</si>
  <si>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</si>
  <si>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</si>
  <si>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</si>
  <si>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</si>
  <si>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</si>
  <si>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</si>
  <si>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</si>
  <si>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</si>
  <si>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</si>
  <si>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</si>
  <si>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</si>
  <si>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</si>
  <si>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</si>
  <si>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</si>
  <si>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</si>
  <si>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</si>
  <si>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</si>
  <si>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</si>
  <si>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</si>
  <si>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</si>
  <si>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</si>
  <si>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</si>
  <si>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</si>
  <si>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</si>
  <si>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</si>
  <si>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</si>
  <si>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</si>
  <si>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</si>
  <si>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</si>
  <si>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</si>
  <si>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</si>
  <si>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</si>
  <si>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</si>
  <si>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</si>
  <si>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</si>
  <si>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</si>
  <si>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</si>
  <si>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</si>
  <si>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</si>
  <si>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</si>
  <si>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</si>
  <si>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</si>
  <si>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</si>
  <si>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</si>
  <si>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</si>
  <si>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</si>
  <si>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</si>
  <si>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</si>
  <si>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</si>
  <si>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</si>
  <si>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</si>
  <si>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</si>
  <si>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</si>
  <si>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</si>
  <si>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</si>
  <si>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</si>
  <si>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</si>
  <si>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</si>
  <si>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</si>
  <si>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</si>
  <si>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</si>
  <si>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</si>
  <si>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</si>
  <si>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</si>
  <si>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</si>
  <si>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</si>
  <si>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</si>
  <si>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</si>
  <si>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</si>
  <si>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</si>
  <si>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</si>
  <si>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</si>
  <si>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福岡県広川町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</si>
  <si>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</si>
  <si>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</si>
  <si>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</si>
  <si>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</si>
  <si>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</si>
  <si>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</si>
  <si>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</si>
  <si>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</si>
  <si>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</si>
  <si>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</si>
  <si>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</si>
  <si>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</si>
  <si>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</si>
  <si>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</si>
  <si>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</si>
  <si>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</si>
  <si>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</si>
  <si>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</si>
  <si>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</si>
  <si>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</si>
  <si>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</si>
  <si>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</si>
  <si>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</si>
  <si>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</si>
  <si>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</si>
  <si>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</si>
  <si>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</si>
  <si>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</si>
  <si>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</si>
  <si>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</si>
  <si>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</si>
  <si>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</si>
  <si>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</si>
  <si>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</si>
  <si>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</si>
  <si>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</si>
  <si>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</si>
  <si>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</si>
  <si>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</si>
  <si>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</si>
  <si>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</si>
  <si>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</si>
  <si>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</si>
  <si>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</si>
  <si>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</si>
  <si>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</si>
  <si>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</si>
  <si>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</si>
  <si>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</si>
  <si>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</si>
  <si>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</si>
  <si>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</si>
  <si>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</si>
  <si>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</si>
  <si>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</si>
  <si>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</si>
  <si>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</si>
  <si>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</si>
  <si>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</si>
  <si>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</si>
  <si>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</si>
  <si>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</si>
  <si>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</si>
  <si>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</si>
  <si>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</si>
  <si>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</si>
  <si>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</si>
  <si>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</si>
  <si>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</si>
  <si>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</si>
  <si>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</si>
  <si>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</si>
  <si>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</si>
  <si>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</si>
  <si>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</si>
  <si>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</si>
  <si>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</si>
  <si>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</si>
  <si>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</si>
  <si>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</si>
  <si>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</si>
  <si>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</si>
  <si>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</si>
  <si>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</si>
  <si>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</si>
  <si>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</si>
  <si>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</si>
  <si>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</si>
  <si>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</si>
  <si>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</si>
  <si>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</si>
  <si>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</si>
  <si>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</si>
  <si>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</si>
  <si>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</si>
  <si>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</si>
  <si>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</si>
  <si>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</si>
  <si>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</si>
  <si>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</si>
  <si>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</si>
  <si>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</si>
  <si>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</si>
  <si>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</si>
  <si>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</si>
  <si>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</si>
  <si>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</si>
  <si>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</si>
  <si>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</si>
  <si>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</si>
  <si>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</si>
  <si>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</si>
  <si>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</si>
  <si>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</si>
  <si>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</si>
  <si>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</si>
  <si>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</si>
  <si>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</si>
  <si>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</si>
  <si>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</si>
  <si>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</si>
  <si>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</si>
  <si>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</si>
  <si>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</si>
  <si>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</si>
  <si>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</si>
  <si>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</si>
  <si>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</si>
  <si>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</si>
  <si>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</si>
  <si>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</si>
  <si>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</si>
  <si>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</si>
  <si>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</si>
  <si>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</si>
  <si>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</si>
  <si>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</si>
  <si>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</si>
  <si>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</si>
  <si>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</si>
  <si>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</si>
  <si>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</si>
  <si>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</si>
  <si>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</si>
  <si>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</si>
  <si>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</si>
  <si>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</si>
  <si>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</si>
  <si>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福岡県広川町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</si>
  <si>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</si>
  <si>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</si>
  <si>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</si>
  <si>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</si>
  <si>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</si>
  <si>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</si>
  <si>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</si>
  <si>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</si>
  <si>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</si>
  <si>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</si>
  <si>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</si>
  <si>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</si>
  <si>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</si>
  <si>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</si>
  <si>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</si>
  <si>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</si>
  <si>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</si>
  <si>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</si>
  <si>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</si>
  <si>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</si>
  <si>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</si>
  <si>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広川防災ダム管理特別会計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</si>
  <si>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</si>
  <si>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</si>
  <si>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</si>
  <si>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</si>
  <si>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</si>
  <si>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</si>
  <si>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</si>
  <si>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</si>
  <si>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</si>
  <si>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</si>
  <si>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</si>
  <si>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</si>
  <si>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</si>
  <si>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</si>
  <si>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</si>
  <si>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</si>
  <si>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</si>
  <si>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</si>
  <si>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</si>
  <si>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</si>
  <si>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</si>
  <si>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</si>
  <si>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</si>
  <si>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</si>
  <si>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</si>
  <si>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</si>
  <si>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</si>
  <si>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</si>
  <si>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</si>
  <si>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</si>
  <si>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</si>
  <si>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</si>
  <si>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</si>
  <si>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</si>
  <si>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</si>
  <si>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</si>
  <si>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</si>
  <si>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</si>
  <si>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</si>
  <si>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</si>
  <si>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</si>
  <si>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</si>
  <si>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</si>
  <si>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</si>
  <si>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</si>
  <si>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</si>
  <si>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</si>
  <si>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</si>
  <si>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</si>
  <si>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</si>
  <si>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</si>
  <si>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</si>
  <si>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</si>
  <si>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</si>
  <si>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</si>
  <si>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</si>
  <si>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</si>
  <si>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</si>
  <si>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</si>
  <si>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</si>
  <si>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</si>
  <si>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</si>
  <si>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</si>
  <si>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</si>
  <si>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</si>
  <si>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</si>
  <si>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</si>
  <si>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</si>
  <si>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</si>
  <si>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</si>
  <si>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</si>
  <si>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</si>
  <si>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</si>
  <si>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</si>
  <si>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</si>
  <si>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</si>
  <si>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</si>
  <si>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</si>
  <si>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</si>
  <si>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</si>
  <si>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</si>
  <si>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</si>
  <si>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</si>
  <si>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</si>
  <si>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</si>
  <si>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</si>
  <si>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</si>
  <si>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</si>
  <si>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</si>
  <si>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</si>
  <si>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</si>
  <si>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</si>
  <si>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</si>
  <si>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</si>
  <si>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</si>
  <si>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</si>
  <si>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</si>
  <si>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</si>
  <si>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</si>
  <si>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</si>
  <si>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</si>
  <si>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</si>
  <si>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</si>
  <si>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</si>
  <si>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</si>
  <si>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</si>
  <si>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</si>
  <si>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</si>
  <si>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</si>
  <si>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</si>
  <si>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</si>
  <si>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</si>
  <si>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</si>
  <si>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</si>
  <si>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</si>
  <si>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</si>
  <si>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</si>
  <si>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</si>
  <si>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</si>
  <si>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</si>
  <si>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</si>
  <si>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</si>
  <si>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</si>
  <si>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</si>
  <si>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</si>
  <si>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</si>
  <si>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</si>
  <si>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</si>
  <si>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</si>
  <si>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</si>
  <si>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</si>
  <si>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</si>
  <si>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</si>
  <si>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</si>
  <si>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</si>
  <si>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</si>
  <si>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</si>
  <si>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</si>
  <si>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</si>
  <si>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</si>
  <si>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</si>
  <si>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</si>
  <si>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</si>
  <si>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</si>
  <si>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</si>
  <si>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</si>
  <si>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</si>
  <si>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</si>
  <si>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</si>
  <si>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</si>
  <si>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</si>
  <si>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</si>
  <si>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</si>
  <si>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</si>
  <si>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</si>
  <si>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</si>
  <si>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</si>
  <si>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</si>
  <si>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</si>
  <si>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</si>
  <si>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</si>
  <si>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0.30</t>
  </si>
  <si>
    <t>▲ 4.65</t>
  </si>
  <si>
    <t>国民健康保険特別会計</t>
  </si>
  <si>
    <t>▲ 2.90</t>
  </si>
  <si>
    <t>▲ 3.17</t>
  </si>
  <si>
    <t>▲ 3.06</t>
  </si>
  <si>
    <t>▲ 3.58</t>
  </si>
  <si>
    <t>▲ 2.95</t>
  </si>
  <si>
    <t>水道事業会計</t>
  </si>
  <si>
    <t>一般会計</t>
  </si>
  <si>
    <t>下水道事業特別会計</t>
  </si>
  <si>
    <t>後期高齢者医療特別会計</t>
  </si>
  <si>
    <t>住宅新築資金等貸付特別会計</t>
  </si>
  <si>
    <t>広川防災ダム管理特別会計</t>
  </si>
  <si>
    <t>その他会計（赤字）</t>
  </si>
  <si>
    <t>その他会計（黒字）</t>
  </si>
  <si>
    <t>福岡県南広域水道企業団（用水供給事業会計）</t>
    <rPh sb="0" eb="2">
      <t>フクオカ</t>
    </rPh>
    <rPh sb="2" eb="4">
      <t>ケンナン</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30"/>
  </si>
  <si>
    <t>福岡県自治振興組合（一般会計）</t>
    <rPh sb="0" eb="3">
      <t>フクオカケン</t>
    </rPh>
    <rPh sb="3" eb="5">
      <t>ジチ</t>
    </rPh>
    <rPh sb="5" eb="7">
      <t>シンコウ</t>
    </rPh>
    <rPh sb="7" eb="9">
      <t>クミアイ</t>
    </rPh>
    <rPh sb="10" eb="12">
      <t>イッパン</t>
    </rPh>
    <rPh sb="12" eb="14">
      <t>カイケイ</t>
    </rPh>
    <phoneticPr fontId="30"/>
  </si>
  <si>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30"/>
  </si>
  <si>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30"/>
  </si>
  <si>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30"/>
  </si>
  <si>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30"/>
  </si>
  <si>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30"/>
  </si>
  <si>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30"/>
  </si>
  <si>
    <t>八女西部広域事務組合（一般会計）</t>
    <rPh sb="0" eb="2">
      <t>ヤメ</t>
    </rPh>
    <rPh sb="2" eb="4">
      <t>セイブ</t>
    </rPh>
    <rPh sb="4" eb="6">
      <t>コウイキ</t>
    </rPh>
    <rPh sb="6" eb="8">
      <t>ジム</t>
    </rPh>
    <rPh sb="8" eb="10">
      <t>クミアイ</t>
    </rPh>
    <rPh sb="11" eb="13">
      <t>イッパン</t>
    </rPh>
    <rPh sb="13" eb="15">
      <t>カイケイ</t>
    </rPh>
    <phoneticPr fontId="30"/>
  </si>
  <si>
    <t>公立八女総合病院企業団（病院及び介護老人保健施設事業会計）</t>
    <rPh sb="0" eb="2">
      <t>コウリツ</t>
    </rPh>
    <rPh sb="2" eb="4">
      <t>ヤメ</t>
    </rPh>
    <rPh sb="4" eb="6">
      <t>ソウゴウ</t>
    </rPh>
    <rPh sb="6" eb="8">
      <t>ビョウイン</t>
    </rPh>
    <rPh sb="8" eb="10">
      <t>キギョウ</t>
    </rPh>
    <rPh sb="10" eb="11">
      <t>ダン</t>
    </rPh>
    <rPh sb="12" eb="14">
      <t>ビョウイン</t>
    </rPh>
    <rPh sb="14" eb="15">
      <t>オヨ</t>
    </rPh>
    <rPh sb="16" eb="18">
      <t>カイゴ</t>
    </rPh>
    <rPh sb="18" eb="20">
      <t>ロウジン</t>
    </rPh>
    <rPh sb="20" eb="22">
      <t>ホケン</t>
    </rPh>
    <rPh sb="22" eb="24">
      <t>シセツ</t>
    </rPh>
    <rPh sb="24" eb="26">
      <t>ジギョウ</t>
    </rPh>
    <rPh sb="26" eb="28">
      <t>カイケイ</t>
    </rPh>
    <phoneticPr fontId="30"/>
  </si>
  <si>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30"/>
  </si>
  <si>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</si>
  <si>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30"/>
  </si>
  <si>
    <t>八女中部衛生施設事務組合（一般会計）</t>
    <rPh sb="0" eb="2">
      <t>ヤメ</t>
    </rPh>
    <rPh sb="2" eb="4">
      <t>チュウブ</t>
    </rPh>
    <rPh sb="4" eb="6">
      <t>エイセイ</t>
    </rPh>
    <rPh sb="6" eb="8">
      <t>シセツ</t>
    </rPh>
    <rPh sb="8" eb="10">
      <t>ジム</t>
    </rPh>
    <rPh sb="10" eb="12">
      <t>クミアイ</t>
    </rPh>
    <rPh sb="13" eb="15">
      <t>イッパン</t>
    </rPh>
    <rPh sb="15" eb="17">
      <t>カイケイ</t>
    </rPh>
    <phoneticPr fontId="30"/>
  </si>
  <si>
    <t>八女地区消防組合（一般会計）</t>
    <rPh sb="0" eb="2">
      <t>ヤメ</t>
    </rPh>
    <rPh sb="2" eb="4">
      <t>チク</t>
    </rPh>
    <rPh sb="4" eb="6">
      <t>ショウボウ</t>
    </rPh>
    <rPh sb="6" eb="8">
      <t>クミアイ</t>
    </rPh>
    <rPh sb="9" eb="11">
      <t>イッパン</t>
    </rPh>
    <rPh sb="11" eb="13">
      <t>カイケイ</t>
    </rPh>
    <phoneticPr fontId="30"/>
  </si>
  <si>
    <t>-</t>
    <phoneticPr fontId="2"/>
  </si>
  <si>
    <t>-</t>
    <phoneticPr fontId="2"/>
  </si>
  <si>
    <t>-</t>
    <phoneticPr fontId="30"/>
  </si>
  <si>
    <t>-</t>
    <phoneticPr fontId="2"/>
  </si>
  <si>
    <t>-</t>
    <phoneticPr fontId="2"/>
  </si>
  <si>
    <t>-</t>
    <phoneticPr fontId="2"/>
  </si>
  <si>
    <t>法適用企業</t>
    <rPh sb="0" eb="1">
      <t>ホウ</t>
    </rPh>
    <rPh sb="1" eb="3">
      <t>テキヨウ</t>
    </rPh>
    <rPh sb="3" eb="5">
      <t>キギョウ</t>
    </rPh>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</si>
  <si>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</si>
  <si>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</si>
  <si>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</si>
  <si>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</si>
  <si>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</si>
  <si>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</si>
  <si>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</si>
  <si>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</si>
  <si>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</si>
  <si>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</si>
  <si>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</si>
  <si>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</si>
  <si>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</si>
  <si>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類似団体と比較すると将来負担比率については低い水準を示しているが、実質公債費比率についてはほぼ同じ水準で推移している。近年続いた公立小学校建築、道路建設等の影響が将来的に負担となることは予想され、また今後も小学校屋内運動場、役場庁舎と建物建築事業は続く予定であるので財源確保、基金の活用等計画的な資金調達が必要である。さらには、今後老朽化する公共施設等の更新費用も増加することが考えられ、インフラ整備を含め、費用を平準化する等、公共施設総合管理計画に照らし合わせながら、これまで以上に中長期的に計画的な財政運営を行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</si>
</sst>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47738</c:v>
                </c:pt>
              </c:numCache>
            </c:numRef>
          </c:val>
          <c:smooth val="0"/>
          <c:extLst>
            <c:ext xmlns:c16="http://schemas.microsoft.com/office/drawing/2014/chart" uri="{C3380CC4-5D6E-409C-BE32-E72D297353CC}">
              <c16:uniqueId val="{00000000-B7AE-48A8-902C-A0A44E7330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24484</c:v>
                </c:pt>
                <c:pt idx="1">
                  <c:v>93623</c:v>
                </c:pt>
                <c:pt idx="2">
                  <c:v>47410</c:v>
                </c:pt>
                <c:pt idx="3">
                  <c:v>69960</c:v>
                </c:pt>
                <c:pt idx="4">
                  <c:v>68695</c:v>
                </c:pt>
              </c:numCache>
            </c:numRef>
          </c:val>
          <c:smooth val="0"/>
          <c:extLst>
            <c:ext xmlns:c16="http://schemas.microsoft.com/office/drawing/2014/chart" uri="{C3380CC4-5D6E-409C-BE32-E72D297353CC}">
              <c16:uniqueId val="{00000001-B7AE-48A8-902C-A0A44E733064}"/>
            </c:ext>
          </c:extLst>
        </c:ser>
        <c:dLbls>
          <c:showLegendKey val="0"/>
          <c:showVal val="0"/>
          <c:showCatName val="0"/>
          <c:showSerName val="0"/>
          <c:showPercent val="0"/>
          <c:showBubbleSize val="0"/>
        </c:dLbls>
        <c:marker val="1"/>
        <c:smooth val="0"/>
        <c:axId val="200952832"/>
        <c:axId val="200955008"/>
      </c:lineChart>
      <c:catAx>
        <c:axId val="200952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955008"/>
        <c:crosses val="autoZero"/>
        <c:auto val="1"/>
        <c:lblAlgn val="ctr"/>
        <c:lblOffset val="100"/>
        <c:tickLblSkip val="1"/>
        <c:tickMarkSkip val="1"/>
        <c:noMultiLvlLbl val="0"/>
      </c:catAx>
      <c:valAx>
        <c:axId val="2009550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952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8.7100000000000009</c:v>
                </c:pt>
                <c:pt idx="1">
                  <c:v>8.91</c:v>
                </c:pt>
                <c:pt idx="2">
                  <c:v>8.68</c:v>
                </c:pt>
                <c:pt idx="3">
                  <c:v>13.46</c:v>
                </c:pt>
                <c:pt idx="4">
                  <c:v>8.3000000000000007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38.79</c:v>
                </c:pt>
                <c:pt idx="1">
                  <c:v>39.75</c:v>
                </c:pt>
                <c:pt idx="2">
                  <c:v>42.8</c:v>
                </c:pt>
                <c:pt idx="3">
                  <c:v>43.34</c:v>
                </c:pt>
                <c:pt idx="4">
                  <c:v>44.75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90366464"/>
        <c:axId val="190368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3.81</c:v>
                </c:pt>
                <c:pt idx="1">
                  <c:v>0.28000000000000003</c:v>
                </c:pt>
                <c:pt idx="2">
                  <c:v>-0.3</c:v>
                </c:pt>
                <c:pt idx="3">
                  <c:v>4.95</c:v>
                </c:pt>
                <c:pt idx="4">
                  <c:v>-4.6500000000000004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90366464"/>
        <c:axId val="190368384"/>
      </c:lineChart>
      <c:catAx>
        <c:axId val="19036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368384"/>
        <c:crosses val="autoZero"/>
        <c:auto val="1"/>
        <c:lblAlgn val="ctr"/>
        <c:lblOffset val="100"/>
        <c:tickLblSkip val="1"/>
        <c:tickMarkSkip val="1"/>
        <c:noMultiLvlLbl val="0"/>
      </c:catAx>
      <c:valAx>
        <c:axId val="19036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36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広川防災ダム管理特別会計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0.04</c:v>
                </c:pt>
                <c:pt idx="6">
                  <c:v>#N/A</c:v>
                </c:pt>
                <c:pt idx="7">
                  <c:v>0.03</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住宅新築資金等貸付特別会計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0.05</c:v>
                </c:pt>
                <c:pt idx="4">
                  <c:v>#N/A</c:v>
                </c:pt>
                <c:pt idx="5">
                  <c:v>0</c:v>
                </c:pt>
                <c:pt idx="6">
                  <c:v>#N/A</c:v>
                </c:pt>
                <c:pt idx="7">
                  <c:v>0.02</c:v>
                </c:pt>
                <c:pt idx="8">
                  <c:v>#N/A</c:v>
                </c:pt>
                <c:pt idx="9">
                  <c:v>0.03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0.11</c:v>
                </c:pt>
                <c:pt idx="2">
                  <c:v>#N/A</c:v>
                </c:pt>
                <c:pt idx="3">
                  <c:v>0.11</c:v>
                </c:pt>
                <c:pt idx="4">
                  <c:v>#N/A</c:v>
                </c:pt>
                <c:pt idx="5">
                  <c:v>0.15</c:v>
                </c:pt>
                <c:pt idx="6">
                  <c:v>#N/A</c:v>
                </c:pt>
                <c:pt idx="7">
                  <c:v>0.14000000000000001</c:v>
                </c:pt>
                <c:pt idx="8">
                  <c:v>#N/A</c:v>
                </c:pt>
                <c:pt idx="9">
                  <c:v>0.14000000000000001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0.54</c:v>
                </c:pt>
                <c:pt idx="2">
                  <c:v>#N/A</c:v>
                </c:pt>
                <c:pt idx="3">
                  <c:v>0.53</c:v>
                </c:pt>
                <c:pt idx="4">
                  <c:v>#N/A</c:v>
                </c:pt>
                <c:pt idx="5">
                  <c:v>0.91</c:v>
                </c:pt>
                <c:pt idx="6">
                  <c:v>#N/A</c:v>
                </c:pt>
                <c:pt idx="7">
                  <c:v>0.74</c:v>
                </c:pt>
                <c:pt idx="8">
                  <c:v>#N/A</c:v>
                </c:pt>
                <c:pt idx="9">
                  <c:v>0.99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8.65</c:v>
                </c:pt>
                <c:pt idx="2">
                  <c:v>#N/A</c:v>
                </c:pt>
                <c:pt idx="3">
                  <c:v>8.83</c:v>
                </c:pt>
                <c:pt idx="4">
                  <c:v>#N/A</c:v>
                </c:pt>
                <c:pt idx="5">
                  <c:v>8.6199999999999992</c:v>
                </c:pt>
                <c:pt idx="6">
                  <c:v>#N/A</c:v>
                </c:pt>
                <c:pt idx="7">
                  <c:v>13.39</c:v>
                </c:pt>
                <c:pt idx="8">
                  <c:v>#N/A</c:v>
                </c:pt>
                <c:pt idx="9">
                  <c:v>8.23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12.86</c:v>
                </c:pt>
                <c:pt idx="2">
                  <c:v>#N/A</c:v>
                </c:pt>
                <c:pt idx="3">
                  <c:v>14.65</c:v>
                </c:pt>
                <c:pt idx="4">
                  <c:v>#N/A</c:v>
                </c:pt>
                <c:pt idx="5">
                  <c:v>15.56</c:v>
                </c:pt>
                <c:pt idx="6">
                  <c:v>#N/A</c:v>
                </c:pt>
                <c:pt idx="7">
                  <c:v>16.940000000000001</c:v>
                </c:pt>
                <c:pt idx="8">
                  <c:v>#N/A</c:v>
                </c:pt>
                <c:pt idx="9">
                  <c:v>18.32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2.9</c:v>
                </c:pt>
                <c:pt idx="1">
                  <c:v>#N/A</c:v>
                </c:pt>
                <c:pt idx="2">
                  <c:v>3.17</c:v>
                </c:pt>
                <c:pt idx="3">
                  <c:v>#N/A</c:v>
                </c:pt>
                <c:pt idx="4">
                  <c:v>3.06</c:v>
                </c:pt>
                <c:pt idx="5">
                  <c:v>#N/A</c:v>
                </c:pt>
                <c:pt idx="6">
                  <c:v>3.58</c:v>
                </c:pt>
                <c:pt idx="7">
                  <c:v>#N/A</c:v>
                </c:pt>
                <c:pt idx="8">
                  <c:v>2.95</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94087552"/>
        <c:axId val="194093440"/>
      </c:barChart>
      <c:catAx>
        <c:axId val="19408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093440"/>
        <c:crosses val="autoZero"/>
        <c:auto val="1"/>
        <c:lblAlgn val="ctr"/>
        <c:lblOffset val="100"/>
        <c:tickLblSkip val="1"/>
        <c:tickMarkSkip val="1"/>
        <c:noMultiLvlLbl val="0"/>
      </c:catAx>
      <c:valAx>
        <c:axId val="19409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087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648</c:v>
                </c:pt>
                <c:pt idx="5">
                  <c:v>660</c:v>
                </c:pt>
                <c:pt idx="8">
                  <c:v>640</c:v>
                </c:pt>
                <c:pt idx="11">
                  <c:v>609</c:v>
                </c:pt>
                <c:pt idx="14">
                  <c:v>609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c:v>
                </c:pt>
                <c:pt idx="3">
                  <c:v>14</c:v>
                </c:pt>
                <c:pt idx="6">
                  <c:v>14</c:v>
                </c:pt>
                <c:pt idx="9">
                  <c:v>17</c:v>
                </c:pt>
                <c:pt idx="12">
                  <c:v>17</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155</c:v>
                </c:pt>
                <c:pt idx="3">
                  <c:v>126</c:v>
                </c:pt>
                <c:pt idx="6">
                  <c:v>85</c:v>
                </c:pt>
                <c:pt idx="9">
                  <c:v>56</c:v>
                </c:pt>
                <c:pt idx="12">
                  <c:v>69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62</c:v>
                </c:pt>
                <c:pt idx="3">
                  <c:v>110</c:v>
                </c:pt>
                <c:pt idx="6">
                  <c:v>75</c:v>
                </c:pt>
                <c:pt idx="9">
                  <c:v>74</c:v>
                </c:pt>
                <c:pt idx="12">
                  <c:v>99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766</c:v>
                </c:pt>
                <c:pt idx="3">
                  <c:v>762</c:v>
                </c:pt>
                <c:pt idx="6">
                  <c:v>733</c:v>
                </c:pt>
                <c:pt idx="9">
                  <c:v>685</c:v>
                </c:pt>
                <c:pt idx="12">
                  <c:v>674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94275200"/>
        <c:axId val="194281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349</c:v>
                </c:pt>
                <c:pt idx="2">
                  <c:v>#N/A</c:v>
                </c:pt>
                <c:pt idx="3">
                  <c:v>#N/A</c:v>
                </c:pt>
                <c:pt idx="4">
                  <c:v>352</c:v>
                </c:pt>
                <c:pt idx="5">
                  <c:v>#N/A</c:v>
                </c:pt>
                <c:pt idx="6">
                  <c:v>#N/A</c:v>
                </c:pt>
                <c:pt idx="7">
                  <c:v>267</c:v>
                </c:pt>
                <c:pt idx="8">
                  <c:v>#N/A</c:v>
                </c:pt>
                <c:pt idx="9">
                  <c:v>#N/A</c:v>
                </c:pt>
                <c:pt idx="10">
                  <c:v>223</c:v>
                </c:pt>
                <c:pt idx="11">
                  <c:v>#N/A</c:v>
                </c:pt>
                <c:pt idx="12">
                  <c:v>#N/A</c:v>
                </c:pt>
                <c:pt idx="13">
                  <c:v>250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94275200"/>
        <c:axId val="194281472"/>
      </c:lineChart>
      <c:catAx>
        <c:axId val="19427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281472"/>
        <c:crosses val="autoZero"/>
        <c:auto val="1"/>
        <c:lblAlgn val="ctr"/>
        <c:lblOffset val="100"/>
        <c:tickLblSkip val="1"/>
        <c:tickMarkSkip val="1"/>
        <c:noMultiLvlLbl val="0"/>
      </c:catAx>
      <c:valAx>
        <c:axId val="19428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27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6641</c:v>
                </c:pt>
                <c:pt idx="5">
                  <c:v>6830</c:v>
                </c:pt>
                <c:pt idx="8">
                  <c:v>6731</c:v>
                </c:pt>
                <c:pt idx="11">
                  <c:v>6961</c:v>
                </c:pt>
                <c:pt idx="14">
                  <c:v>7166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c:v>
                </c:pt>
                <c:pt idx="5">
                  <c:v>6</c:v>
                </c:pt>
                <c:pt idx="8">
                  <c:v>5</c:v>
                </c:pt>
                <c:pt idx="11">
                  <c:v>5</c:v>
                </c:pt>
                <c:pt idx="14">
                  <c:v>29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3492</c:v>
                </c:pt>
                <c:pt idx="5">
                  <c:v>3639</c:v>
                </c:pt>
                <c:pt idx="8">
                  <c:v>3688</c:v>
                </c:pt>
                <c:pt idx="11">
                  <c:v>3647</c:v>
                </c:pt>
                <c:pt idx="14">
                  <c:v>3872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785</c:v>
                </c:pt>
                <c:pt idx="3">
                  <c:v>777</c:v>
                </c:pt>
                <c:pt idx="6">
                  <c:v>732</c:v>
                </c:pt>
                <c:pt idx="9">
                  <c:v>918</c:v>
                </c:pt>
                <c:pt idx="12">
                  <c:v>781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809</c:v>
                </c:pt>
                <c:pt idx="3">
                  <c:v>729</c:v>
                </c:pt>
                <c:pt idx="6">
                  <c:v>682</c:v>
                </c:pt>
                <c:pt idx="9">
                  <c:v>680</c:v>
                </c:pt>
                <c:pt idx="12">
                  <c:v>768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1575</c:v>
                </c:pt>
                <c:pt idx="3">
                  <c:v>1841</c:v>
                </c:pt>
                <c:pt idx="6">
                  <c:v>2056</c:v>
                </c:pt>
                <c:pt idx="9">
                  <c:v>2161</c:v>
                </c:pt>
                <c:pt idx="12">
                  <c:v>2176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60</c:v>
                </c:pt>
                <c:pt idx="3">
                  <c:v>55</c:v>
                </c:pt>
                <c:pt idx="6">
                  <c:v>43</c:v>
                </c:pt>
                <c:pt idx="9">
                  <c:v>134</c:v>
                </c:pt>
                <c:pt idx="12">
                  <c:v>139</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6970</c:v>
                </c:pt>
                <c:pt idx="3">
                  <c:v>6951</c:v>
                </c:pt>
                <c:pt idx="6">
                  <c:v>6879</c:v>
                </c:pt>
                <c:pt idx="9">
                  <c:v>7017</c:v>
                </c:pt>
                <c:pt idx="12">
                  <c:v>7223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94915328"/>
        <c:axId val="194917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55</c:v>
                </c:pt>
                <c:pt idx="2">
                  <c:v>#N/A</c:v>
                </c:pt>
                <c:pt idx="3">
                  <c:v>#N/A</c:v>
                </c:pt>
                <c:pt idx="4">
                  <c:v>0</c:v>
                </c:pt>
                <c:pt idx="5">
                  <c:v>#N/A</c:v>
                </c:pt>
                <c:pt idx="6">
                  <c:v>#N/A</c:v>
                </c:pt>
                <c:pt idx="7">
                  <c:v>0</c:v>
                </c:pt>
                <c:pt idx="8">
                  <c:v>#N/A</c:v>
                </c:pt>
                <c:pt idx="9">
                  <c:v>#N/A</c:v>
                </c:pt>
                <c:pt idx="10">
                  <c:v>298</c:v>
                </c:pt>
                <c:pt idx="11">
                  <c:v>#N/A</c:v>
                </c:pt>
                <c:pt idx="12">
                  <c:v>#N/A</c:v>
                </c:pt>
                <c:pt idx="13">
                  <c:v>19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94915328"/>
        <c:axId val="194917504"/>
      </c:lineChart>
      <c:catAx>
        <c:axId val="19491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4917504"/>
        <c:crosses val="autoZero"/>
        <c:auto val="1"/>
        <c:lblAlgn val="ctr"/>
        <c:lblOffset val="100"/>
        <c:tickLblSkip val="1"/>
        <c:tickMarkSkip val="1"/>
        <c:noMultiLvlLbl val="0"/>
      </c:catAx>
      <c:valAx>
        <c:axId val="194917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91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{DDC1EC8E-74A3-4E43-BD81-8D08AD3B5D54}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BED5-4D67-BD18-89810AD6CB8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{CD8EB941-9480-41EE-B325-1AF6FE3E5A70}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BED5-4D67-BD18-89810AD6CB8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{9FC4F049-470F-4D92-9A82-BA4CEF9C9D0A}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BED5-4D67-BD18-89810AD6CB8C}"/>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{E49774C4-98D7-40ED-B94F-15AA283B2496}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BED5-4D67-BD18-89810AD6CB8C}"/>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{44EBDE0B-2B42-4D8A-9F27-974A2BB43238}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BED5-4D67-BD18-89810AD6CB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BED5-4D67-BD18-89810AD6CB8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{2D62F90E-DE49-480D-BEB7-A1D9659A274C}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BED5-4D67-BD18-89810AD6CB8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{C17ADC7D-7DED-41A9-B5E3-08ACCFE1B7C1}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BED5-4D67-BD18-89810AD6CB8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{5853607C-7CE9-4608-98AA-AF3E7A8F1506}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BED5-4D67-BD18-89810AD6CB8C}"/>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{33A1B76A-17C5-44F4-828C-ED1263363E6C}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BED5-4D67-BD18-89810AD6CB8C}"/>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{B08F44F1-CCB8-4B08-B5C3-7A0095875C83}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BED5-4D67-BD18-89810AD6CB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BED5-4D67-BD18-89810AD6CB8C}"/>
            </c:ext>
          </c:extLst>
        </c:ser>
        <c:dLbls>
          <c:showLegendKey val="0"/>
          <c:showVal val="0"/>
          <c:showCatName val="0"/>
          <c:showSerName val="0"/>
          <c:showPercent val="0"/>
          <c:showBubbleSize val="0"/>
        </c:dLbls>
        <c:axId val="72517504"/>
        <c:axId val="72544256"/>
      </c:scatterChart>
      <c:valAx>
        <c:axId val="725175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544256"/>
        <c:crosses val="autoZero"/>
        <c:crossBetween val="midCat"/>
      </c:valAx>
      <c:valAx>
        <c:axId val="725442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17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{0D637F22-5983-49FC-99C2-8E4E5E4BD508}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C9FE-4A40-9464-F2B377FB1E0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{B14BE1E9-7C8E-46CC-9B78-12CB7857A14C}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C9FE-4A40-9464-F2B377FB1E0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{823B65F9-EB8A-4221-9296-0FF8BEECCC87}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C9FE-4A40-9464-F2B377FB1E0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{59A8522A-BC3B-4291-9DC7-16FE0734DBFF}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C9FE-4A40-9464-F2B377FB1E0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{382A1EEC-5A72-40FA-A4F6-6F9A9331A533}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C9FE-4A40-9464-F2B377FB1E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9.5</c:v>
                </c:pt>
                <c:pt idx="1">
                  <c:v>9.1999999999999993</c:v>
                </c:pt>
                <c:pt idx="2">
                  <c:v>8.4</c:v>
                </c:pt>
                <c:pt idx="3">
                  <c:v>7.2</c:v>
                </c:pt>
                <c:pt idx="4">
                  <c:v>6.3</c:v>
                </c:pt>
              </c:numCache>
            </c:numRef>
          </c:xVal>
          <c:yVal>
            <c:numRef>
              <c:f>公会計指標分析・財政指標組合せ分析表!$K$73:$O$73</c:f>
              <c:numCache>
                <c:formatCode>#,##0.0;"▲ "#,##0.0</c:formatCode>
                <c:ptCount val="5"/>
                <c:pt idx="0">
                  <c:v>1.4</c:v>
                </c:pt>
                <c:pt idx="3">
                  <c:v>7.7</c:v>
                </c:pt>
                <c:pt idx="4">
                  <c:v>0.4</c:v>
                </c:pt>
              </c:numCache>
            </c:numRef>
          </c:yVal>
          <c:smooth val="0"/>
          <c:extLst>
            <c:ext xmlns:c16="http://schemas.microsoft.com/office/drawing/2014/chart" uri="{C3380CC4-5D6E-409C-BE32-E72D297353CC}">
              <c16:uniqueId val="{00000005-C9FE-4A40-9464-F2B377FB1E0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{8F88965E-9C8D-422F-947A-88E421F1612F}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C9FE-4A40-9464-F2B377FB1E0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{2EA1EEFD-D6A2-4199-8E49-069092ADBCD4}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C9FE-4A40-9464-F2B377FB1E0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{D70F9ACE-B940-4AC6-A027-0C825BD99E44}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C9FE-4A40-9464-F2B377FB1E0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{ACC37F1C-9352-4878-A3C0-2A6D29820081}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C9FE-4A40-9464-F2B377FB1E0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{4B7A180E-835B-4803-AE78-3042BF86DB90}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C9FE-4A40-9464-F2B377FB1E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6.8</c:v>
                </c:pt>
              </c:numCache>
            </c:numRef>
          </c:xVal>
          <c:yVal>
            <c:numRef>
              <c:f>公会計指標分析・財政指標組合せ分析表!$K$77:$O$77</c:f>
              <c:numCache>
                <c:formatCode>#,##0.0;"▲ "#,##0.0</c:formatCode>
                <c:ptCount val="5"/>
                <c:pt idx="0">
                  <c:v>30.7</c:v>
                </c:pt>
                <c:pt idx="1">
                  <c:v>22.3</c:v>
                </c:pt>
                <c:pt idx="2">
                  <c:v>20.3</c:v>
                </c:pt>
                <c:pt idx="3">
                  <c:v>20.2</c:v>
                </c:pt>
                <c:pt idx="4">
                  <c:v>21</c:v>
                </c:pt>
              </c:numCache>
            </c:numRef>
          </c:yVal>
          <c:smooth val="0"/>
          <c:extLst>
            <c:ext xmlns:c16="http://schemas.microsoft.com/office/drawing/2014/chart" uri="{C3380CC4-5D6E-409C-BE32-E72D297353CC}">
              <c16:uniqueId val="{0000000B-C9FE-4A40-9464-F2B377FB1E00}"/>
            </c:ext>
          </c:extLst>
        </c:ser>
        <c:dLbls>
          <c:showLegendKey val="0"/>
          <c:showVal val="0"/>
          <c:showCatName val="0"/>
          <c:showSerName val="0"/>
          <c:showPercent val="0"/>
          <c:showBubbleSize val="0"/>
        </c:dLbls>
        <c:axId val="72472064"/>
        <c:axId val="72473984"/>
      </c:scatterChart>
      <c:valAx>
        <c:axId val="72472064"/>
        <c:scaling>
          <c:orientation val="minMax"/>
          <c:max val="9.7999999999999989"/>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473984"/>
        <c:crosses val="autoZero"/>
        <c:crossBetween val="midCat"/>
      </c:valAx>
      <c:valAx>
        <c:axId val="72473984"/>
        <c:scaling>
          <c:orientation val="minMax"/>
          <c:max val="3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472064"/>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mn-lt"/>
              <a:ea typeface="+mn-ea"/>
              <a:cs typeface="+mn-cs"/>
            </a:rPr>
            <a:t>実質公債費比率については徐々に改善して</a:t>
          </a:r>
          <a:r>
            <a:rPr kumimoji="1" lang="ja-JP" altLang="en-US" sz="1300">
              <a:solidFill>
                <a:schemeClr val="tx1"/>
              </a:solidFill>
              <a:effectLst/>
              <a:latin typeface="+mn-lt"/>
              <a:ea typeface="+mn-ea"/>
              <a:cs typeface="+mn-cs"/>
            </a:rPr>
            <a:t>きたが</a:t>
          </a:r>
          <a:r>
            <a:rPr kumimoji="1" lang="ja-JP" altLang="ja-JP" sz="1300">
              <a:solidFill>
                <a:schemeClr val="tx1"/>
              </a:solidFill>
              <a:effectLst/>
              <a:latin typeface="+mn-lt"/>
              <a:ea typeface="+mn-ea"/>
              <a:cs typeface="+mn-cs"/>
            </a:rPr>
            <a:t>、近年普通建設事業が集中し</a:t>
          </a:r>
          <a:r>
            <a:rPr kumimoji="1" lang="ja-JP" altLang="en-US" sz="1300">
              <a:solidFill>
                <a:schemeClr val="tx1"/>
              </a:solidFill>
              <a:effectLst/>
              <a:latin typeface="+mn-lt"/>
              <a:ea typeface="+mn-ea"/>
              <a:cs typeface="+mn-cs"/>
            </a:rPr>
            <a:t>たことが影響して下げ止まった。</a:t>
          </a:r>
          <a:endParaRPr kumimoji="1" lang="en-US" altLang="ja-JP" sz="1300">
            <a:solidFill>
              <a:schemeClr val="tx1"/>
            </a:solidFill>
            <a:effectLst/>
            <a:latin typeface="+mn-lt"/>
            <a:ea typeface="+mn-ea"/>
            <a:cs typeface="+mn-cs"/>
          </a:endParaRPr>
        </a:p>
        <a:p>
          <a:r>
            <a:rPr kumimoji="1" lang="ja-JP" altLang="en-US" sz="1300">
              <a:solidFill>
                <a:schemeClr val="tx1"/>
              </a:solidFill>
              <a:effectLst/>
              <a:latin typeface="+mn-lt"/>
              <a:ea typeface="+mn-ea"/>
              <a:cs typeface="+mn-cs"/>
            </a:rPr>
            <a:t>全国的に</a:t>
          </a:r>
          <a:r>
            <a:rPr kumimoji="1" lang="ja-JP" altLang="ja-JP" sz="1300">
              <a:solidFill>
                <a:schemeClr val="tx1"/>
              </a:solidFill>
              <a:effectLst/>
              <a:latin typeface="+mn-lt"/>
              <a:ea typeface="+mn-ea"/>
              <a:cs typeface="+mn-cs"/>
            </a:rPr>
            <a:t>公共施設の老朽化問題も</a:t>
          </a:r>
          <a:r>
            <a:rPr kumimoji="1" lang="ja-JP" altLang="en-US" sz="1300">
              <a:solidFill>
                <a:schemeClr val="tx1"/>
              </a:solidFill>
              <a:effectLst/>
              <a:latin typeface="+mn-lt"/>
              <a:ea typeface="+mn-ea"/>
              <a:cs typeface="+mn-cs"/>
            </a:rPr>
            <a:t>深刻ななか、本町において今後、庁舎建設等膨大な費用の掛かる普通建設事業の計画があり実質公債費比率を上昇させる要因が控えている。</a:t>
          </a:r>
          <a:endParaRPr kumimoji="1" lang="en-US" altLang="ja-JP" sz="1300">
            <a:solidFill>
              <a:schemeClr val="tx1"/>
            </a:solidFill>
            <a:effectLst/>
            <a:latin typeface="+mn-lt"/>
            <a:ea typeface="+mn-ea"/>
            <a:cs typeface="+mn-cs"/>
          </a:endParaRPr>
        </a:p>
        <a:p>
          <a:r>
            <a:rPr kumimoji="1" lang="ja-JP" altLang="ja-JP" sz="1300">
              <a:solidFill>
                <a:schemeClr val="tx1"/>
              </a:solidFill>
              <a:effectLst/>
              <a:latin typeface="+mn-lt"/>
              <a:ea typeface="+mn-ea"/>
              <a:cs typeface="+mn-cs"/>
            </a:rPr>
            <a:t>これまでに整備してきたインフラ施設も</a:t>
          </a:r>
          <a:r>
            <a:rPr kumimoji="1" lang="ja-JP" altLang="en-US" sz="1300">
              <a:solidFill>
                <a:schemeClr val="tx1"/>
              </a:solidFill>
              <a:effectLst/>
              <a:latin typeface="+mn-lt"/>
              <a:ea typeface="+mn-ea"/>
              <a:cs typeface="+mn-cs"/>
            </a:rPr>
            <a:t>次々と更新時期を迎え</a:t>
          </a:r>
          <a:r>
            <a:rPr kumimoji="1" lang="ja-JP" altLang="ja-JP" sz="1300">
              <a:solidFill>
                <a:schemeClr val="tx1"/>
              </a:solidFill>
              <a:effectLst/>
              <a:latin typeface="+mn-lt"/>
              <a:ea typeface="+mn-ea"/>
              <a:cs typeface="+mn-cs"/>
            </a:rPr>
            <a:t>財政運営に大きく影響してくると考えられ</a:t>
          </a:r>
          <a:r>
            <a:rPr kumimoji="1" lang="ja-JP" altLang="en-US" sz="1300">
              <a:solidFill>
                <a:schemeClr val="tx1"/>
              </a:solidFill>
              <a:effectLst/>
              <a:latin typeface="+mn-lt"/>
              <a:ea typeface="+mn-ea"/>
              <a:cs typeface="+mn-cs"/>
            </a:rPr>
            <a:t>るため</a:t>
          </a:r>
          <a:r>
            <a:rPr kumimoji="1" lang="ja-JP" altLang="ja-JP" sz="1300">
              <a:solidFill>
                <a:schemeClr val="tx1"/>
              </a:solidFill>
              <a:effectLst/>
              <a:latin typeface="+mn-lt"/>
              <a:ea typeface="+mn-ea"/>
              <a:cs typeface="+mn-cs"/>
            </a:rPr>
            <a:t>、公共施設等総合管理計画に基づく中長期的な更新費用の平準化、それに伴う個別計画の策定、また、総合計画の目標を達成するため</a:t>
          </a:r>
          <a:r>
            <a:rPr kumimoji="1" lang="ja-JP" altLang="en-US" sz="1300">
              <a:solidFill>
                <a:schemeClr val="tx1"/>
              </a:solidFill>
              <a:effectLst/>
              <a:latin typeface="+mn-lt"/>
              <a:ea typeface="+mn-ea"/>
              <a:cs typeface="+mn-cs"/>
            </a:rPr>
            <a:t>に</a:t>
          </a:r>
          <a:r>
            <a:rPr kumimoji="1" lang="ja-JP" altLang="ja-JP" sz="1300">
              <a:solidFill>
                <a:schemeClr val="tx1"/>
              </a:solidFill>
              <a:effectLst/>
              <a:latin typeface="+mn-lt"/>
              <a:ea typeface="+mn-ea"/>
              <a:cs typeface="+mn-cs"/>
            </a:rPr>
            <a:t>起債発行額の抑制に努める。</a:t>
          </a:r>
          <a:endParaRPr lang="ja-JP" altLang="ja-JP" sz="1300">
            <a:solidFill>
              <a:schemeClr val="tx1"/>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mn-lt"/>
              <a:ea typeface="+mn-ea"/>
              <a:cs typeface="+mn-cs"/>
            </a:rPr>
            <a:t>昨年度に引き続く普通建設事業の影響で、</a:t>
          </a:r>
          <a:r>
            <a:rPr kumimoji="1" lang="ja-JP" altLang="ja-JP" sz="1300">
              <a:solidFill>
                <a:schemeClr val="tx1"/>
              </a:solidFill>
              <a:effectLst/>
              <a:latin typeface="+mn-lt"/>
              <a:ea typeface="+mn-ea"/>
              <a:cs typeface="+mn-cs"/>
            </a:rPr>
            <a:t>地方債の現在高</a:t>
          </a:r>
          <a:r>
            <a:rPr kumimoji="1" lang="ja-JP" altLang="en-US" sz="1300">
              <a:solidFill>
                <a:schemeClr val="tx1"/>
              </a:solidFill>
              <a:effectLst/>
              <a:latin typeface="+mn-lt"/>
              <a:ea typeface="+mn-ea"/>
              <a:cs typeface="+mn-cs"/>
            </a:rPr>
            <a:t>は継続して</a:t>
          </a:r>
          <a:r>
            <a:rPr kumimoji="1" lang="ja-JP" altLang="ja-JP" sz="1300">
              <a:solidFill>
                <a:schemeClr val="tx1"/>
              </a:solidFill>
              <a:effectLst/>
              <a:latin typeface="+mn-lt"/>
              <a:ea typeface="+mn-ea"/>
              <a:cs typeface="+mn-cs"/>
            </a:rPr>
            <a:t>増加</a:t>
          </a:r>
          <a:r>
            <a:rPr kumimoji="1" lang="ja-JP" altLang="en-US" sz="1300">
              <a:solidFill>
                <a:schemeClr val="tx1"/>
              </a:solidFill>
              <a:effectLst/>
              <a:latin typeface="+mn-lt"/>
              <a:ea typeface="+mn-ea"/>
              <a:cs typeface="+mn-cs"/>
            </a:rPr>
            <a:t>した。また、</a:t>
          </a:r>
          <a:r>
            <a:rPr kumimoji="1" lang="ja-JP" altLang="ja-JP" sz="1300">
              <a:solidFill>
                <a:schemeClr val="tx1"/>
              </a:solidFill>
              <a:effectLst/>
              <a:latin typeface="+mn-lt"/>
              <a:ea typeface="+mn-ea"/>
              <a:cs typeface="+mn-cs"/>
            </a:rPr>
            <a:t>国の補正予算等により</a:t>
          </a:r>
          <a:r>
            <a:rPr kumimoji="1" lang="ja-JP" altLang="en-US" sz="1300">
              <a:solidFill>
                <a:schemeClr val="tx1"/>
              </a:solidFill>
              <a:effectLst/>
              <a:latin typeface="+mn-lt"/>
              <a:ea typeface="+mn-ea"/>
              <a:cs typeface="+mn-cs"/>
            </a:rPr>
            <a:t>前倒しで事業を実施しているが</a:t>
          </a:r>
          <a:r>
            <a:rPr kumimoji="1" lang="ja-JP" altLang="ja-JP" sz="1300">
              <a:solidFill>
                <a:schemeClr val="tx1"/>
              </a:solidFill>
              <a:effectLst/>
              <a:latin typeface="+mn-lt"/>
              <a:ea typeface="+mn-ea"/>
              <a:cs typeface="+mn-cs"/>
            </a:rPr>
            <a:t>、将来負担を考慮し交付税措置のあるものに限定している。</a:t>
          </a:r>
          <a:endParaRPr lang="ja-JP" altLang="ja-JP" sz="1300">
            <a:solidFill>
              <a:schemeClr val="tx1"/>
            </a:solidFill>
            <a:effectLst/>
          </a:endParaRPr>
        </a:p>
        <a:p>
          <a:r>
            <a:rPr kumimoji="1" lang="ja-JP" altLang="en-US" sz="1300">
              <a:solidFill>
                <a:schemeClr val="tx1"/>
              </a:solidFill>
              <a:effectLst/>
              <a:latin typeface="+mn-lt"/>
              <a:ea typeface="+mn-ea"/>
              <a:cs typeface="+mn-cs"/>
            </a:rPr>
            <a:t>今後も庁舎建設、小学校屋内運動場改築、観光拠点施設建設等多くの普通建設事業を予定しており将来負担には注視しておく必要がある</a:t>
          </a:r>
          <a:r>
            <a:rPr kumimoji="1" lang="ja-JP" altLang="ja-JP" sz="1300">
              <a:solidFill>
                <a:schemeClr val="tx1"/>
              </a:solidFill>
              <a:effectLst/>
              <a:latin typeface="+mn-lt"/>
              <a:ea typeface="+mn-ea"/>
              <a:cs typeface="+mn-cs"/>
            </a:rPr>
            <a:t>。</a:t>
          </a:r>
          <a:endParaRPr lang="ja-JP" altLang="ja-JP" sz="1300">
            <a:solidFill>
              <a:schemeClr val="tx1"/>
            </a:solidFill>
            <a:effectLst/>
          </a:endParaRPr>
        </a:p>
        <a:p>
          <a:r>
            <a:rPr kumimoji="1" lang="ja-JP" altLang="ja-JP" sz="1300">
              <a:solidFill>
                <a:schemeClr val="tx1"/>
              </a:solidFill>
              <a:effectLst/>
              <a:latin typeface="+mn-lt"/>
              <a:ea typeface="+mn-ea"/>
              <a:cs typeface="+mn-cs"/>
            </a:rPr>
            <a:t>そのほか、下水道事業も面整備を進めるなか、これまで整備してきたインフラ施設の更新が近い将来に財政運営に大きく影響してくることが考えられる。</a:t>
          </a:r>
          <a:endParaRPr lang="ja-JP" altLang="ja-JP" sz="1300">
            <a:solidFill>
              <a:schemeClr val="tx1"/>
            </a:solidFill>
            <a:effectLst/>
          </a:endParaRPr>
        </a:p>
        <a:p>
          <a:r>
            <a:rPr kumimoji="1" lang="ja-JP" altLang="ja-JP" sz="1300">
              <a:solidFill>
                <a:schemeClr val="tx1"/>
              </a:solidFill>
              <a:effectLst/>
              <a:latin typeface="+mn-lt"/>
              <a:ea typeface="+mn-ea"/>
              <a:cs typeface="+mn-cs"/>
            </a:rPr>
            <a:t>基金運用を含めて、財源の確保等、計画的な財政運営</a:t>
          </a:r>
          <a:r>
            <a:rPr kumimoji="1" lang="ja-JP" altLang="en-US" sz="1300">
              <a:solidFill>
                <a:schemeClr val="tx1"/>
              </a:solidFill>
              <a:effectLst/>
              <a:latin typeface="+mn-lt"/>
              <a:ea typeface="+mn-ea"/>
              <a:cs typeface="+mn-cs"/>
            </a:rPr>
            <a:t>、公共施設等総合管理計画に照らし合わせた計画的な施設管理</a:t>
          </a:r>
          <a:r>
            <a:rPr kumimoji="1" lang="ja-JP" altLang="ja-JP" sz="1300">
              <a:solidFill>
                <a:schemeClr val="tx1"/>
              </a:solidFill>
              <a:effectLst/>
              <a:latin typeface="+mn-lt"/>
              <a:ea typeface="+mn-ea"/>
              <a:cs typeface="+mn-cs"/>
            </a:rPr>
            <a:t>が要求される。</a:t>
          </a:r>
          <a:endParaRPr lang="ja-JP" altLang="ja-JP" sz="13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福岡県広川町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19,882
19,707
37.94
8,100,356
7,662,587
373,682
4,501,494
7,222,718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0.4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福岡県広川町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19,882
19,707
37.94
8,100,356
7,662,587
373,682
4,501,494
7,222,718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福岡県広川町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19,882
19,707
37.94
8,100,356
7,662,587
373,682
4,501,494
7,222,718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福岡県広川町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19,882
19,707
37.94
8,100,356
7,662,587
373,682
4,501,494
7,222,718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を下回っているが前年度と比較すると</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ポイント改善し</a:t>
          </a:r>
          <a:r>
            <a:rPr kumimoji="1" lang="ja-JP" altLang="en-US" sz="1100">
              <a:solidFill>
                <a:schemeClr val="dk1"/>
              </a:solidFill>
              <a:effectLst/>
              <a:latin typeface="+mn-lt"/>
              <a:ea typeface="+mn-ea"/>
              <a:cs typeface="+mn-cs"/>
            </a:rPr>
            <a:t>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主な要因は増税の通年化、地方消費税の増が単年度財政力指数を</a:t>
          </a:r>
          <a:r>
            <a:rPr kumimoji="1" lang="en-US" altLang="ja-JP" sz="1100">
              <a:solidFill>
                <a:schemeClr val="dk1"/>
              </a:solidFill>
              <a:effectLst/>
              <a:latin typeface="+mn-lt"/>
              <a:ea typeface="+mn-ea"/>
              <a:cs typeface="+mn-cs"/>
            </a:rPr>
            <a:t>0.07</a:t>
          </a:r>
          <a:r>
            <a:rPr kumimoji="1" lang="ja-JP" altLang="en-US" sz="1100">
              <a:solidFill>
                <a:schemeClr val="dk1"/>
              </a:solidFill>
              <a:effectLst/>
              <a:latin typeface="+mn-lt"/>
              <a:ea typeface="+mn-ea"/>
              <a:cs typeface="+mn-cs"/>
            </a:rPr>
            <a:t>ポイント押し上げた。</a:t>
          </a:r>
          <a:endParaRPr lang="ja-JP" altLang="ja-JP" sz="1400">
            <a:effectLst/>
          </a:endParaRPr>
        </a:p>
        <a:p>
          <a:r>
            <a:rPr kumimoji="1" lang="ja-JP" altLang="en-US" sz="1100">
              <a:solidFill>
                <a:schemeClr val="dk1"/>
              </a:solidFill>
              <a:effectLst/>
              <a:latin typeface="+mn-lt"/>
              <a:ea typeface="+mn-ea"/>
              <a:cs typeface="+mn-cs"/>
            </a:rPr>
            <a:t>今後一層</a:t>
          </a:r>
          <a:r>
            <a:rPr kumimoji="1" lang="ja-JP" altLang="ja-JP" sz="1100">
              <a:solidFill>
                <a:schemeClr val="dk1"/>
              </a:solidFill>
              <a:effectLst/>
              <a:latin typeface="+mn-lt"/>
              <a:ea typeface="+mn-ea"/>
              <a:cs typeface="+mn-cs"/>
            </a:rPr>
            <a:t>地方創生事業によ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魅力あるまちづくりを展開しつつ、行政効率化に努めることにより、財政健全化を図る。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55033</xdr:rowOff>
    </xdr:to>
    <xdr:cxnSp macro="">
      <xdr:nvCxnSpPr>
        <xdr:cNvPr id="68" name="直線コネクタ 67"/>
        <xdr:cNvCxnSpPr/>
      </xdr:nvCxnSpPr>
      <xdr:spPr>
        <a:xfrm flipV="1">
          <a:off x="4114800" y="73871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68439</xdr:rowOff>
    </xdr:to>
    <xdr:cxnSp macro="">
      <xdr:nvCxnSpPr>
        <xdr:cNvPr id="71" name="直線コネクタ 70"/>
        <xdr:cNvCxnSpPr/>
      </xdr:nvCxnSpPr>
      <xdr:spPr>
        <a:xfrm flipV="1">
          <a:off x="3225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68439</xdr:rowOff>
    </xdr:from>
    <xdr:to>
      <xdr:col>4</xdr:col>
      <xdr:colOff>482600</xdr:colOff>
      <xdr:row>43</xdr:row>
      <xdr:rowOff>81845</xdr:rowOff>
    </xdr:to>
    <xdr:cxnSp macro="">
      <xdr:nvCxnSpPr>
        <xdr:cNvPr id="74" name="直線コネクタ 73"/>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81845</xdr:rowOff>
    </xdr:from>
    <xdr:to>
      <xdr:col>3</xdr:col>
      <xdr:colOff>279400</xdr:colOff>
      <xdr:row>43</xdr:row>
      <xdr:rowOff>81845</xdr:rowOff>
    </xdr:to>
    <xdr:cxnSp macro="">
      <xdr:nvCxnSpPr>
        <xdr:cNvPr id="77" name="直線コネクタ 76"/>
        <xdr:cNvCxnSpPr/>
      </xdr:nvCxnSpPr>
      <xdr:spPr>
        <a:xfrm>
          <a:off x="1447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17639</xdr:rowOff>
    </xdr:from>
    <xdr:to>
      <xdr:col>4</xdr:col>
      <xdr:colOff>533400</xdr:colOff>
      <xdr:row>43</xdr:row>
      <xdr:rowOff>119239</xdr:rowOff>
    </xdr:to>
    <xdr:sp macro="" textlink="">
      <xdr:nvSpPr>
        <xdr:cNvPr id="91" name="円/楕円 90"/>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104016</xdr:rowOff>
    </xdr:from>
    <xdr:ext cx="762000" cy="259045"/>
    <xdr:sp macro="" textlink="">
      <xdr:nvSpPr>
        <xdr:cNvPr id="92" name="テキスト ボックス 91"/>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31045</xdr:rowOff>
    </xdr:from>
    <xdr:to>
      <xdr:col>3</xdr:col>
      <xdr:colOff>330200</xdr:colOff>
      <xdr:row>43</xdr:row>
      <xdr:rowOff>132645</xdr:rowOff>
    </xdr:to>
    <xdr:sp macro="" textlink="">
      <xdr:nvSpPr>
        <xdr:cNvPr id="93" name="円/楕円 92"/>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94" name="テキスト ボックス 93"/>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31045</xdr:rowOff>
    </xdr:from>
    <xdr:to>
      <xdr:col>2</xdr:col>
      <xdr:colOff>127000</xdr:colOff>
      <xdr:row>43</xdr:row>
      <xdr:rowOff>132645</xdr:rowOff>
    </xdr:to>
    <xdr:sp macro="" textlink="">
      <xdr:nvSpPr>
        <xdr:cNvPr id="95" name="円/楕円 94"/>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117422</xdr:rowOff>
    </xdr:from>
    <xdr:ext cx="762000" cy="259045"/>
    <xdr:sp macro="" textlink="">
      <xdr:nvSpPr>
        <xdr:cNvPr id="96" name="テキスト ボックス 95"/>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前年度は類似団体平均を</a:t>
          </a:r>
          <a:r>
            <a:rPr kumimoji="1" lang="ja-JP" altLang="en-US" sz="1100">
              <a:solidFill>
                <a:schemeClr val="dk1"/>
              </a:solidFill>
              <a:effectLst/>
              <a:latin typeface="+mn-lt"/>
              <a:ea typeface="+mn-ea"/>
              <a:cs typeface="+mn-cs"/>
            </a:rPr>
            <a:t>下回る</a:t>
          </a:r>
          <a:r>
            <a:rPr kumimoji="1" lang="ja-JP" altLang="ja-JP" sz="1100">
              <a:solidFill>
                <a:schemeClr val="dk1"/>
              </a:solidFill>
              <a:effectLst/>
              <a:latin typeface="+mn-lt"/>
              <a:ea typeface="+mn-ea"/>
              <a:cs typeface="+mn-cs"/>
            </a:rPr>
            <a:t>数値であったが、</a:t>
          </a:r>
          <a:r>
            <a:rPr kumimoji="1" lang="ja-JP" altLang="en-US" sz="1100">
              <a:solidFill>
                <a:schemeClr val="dk1"/>
              </a:solidFill>
              <a:effectLst/>
              <a:latin typeface="+mn-lt"/>
              <a:ea typeface="+mn-ea"/>
              <a:cs typeface="+mn-cs"/>
            </a:rPr>
            <a:t>すべての費目において悪化しており</a:t>
          </a:r>
          <a:r>
            <a:rPr kumimoji="1" lang="en-US" altLang="ja-JP" sz="1100">
              <a:solidFill>
                <a:schemeClr val="dk1"/>
              </a:solidFill>
              <a:effectLst/>
              <a:latin typeface="+mn-lt"/>
              <a:ea typeface="+mn-ea"/>
              <a:cs typeface="+mn-cs"/>
            </a:rPr>
            <a:t>6.2</a:t>
          </a:r>
          <a:r>
            <a:rPr kumimoji="1" lang="ja-JP" altLang="en-US" sz="1100">
              <a:solidFill>
                <a:schemeClr val="dk1"/>
              </a:solidFill>
              <a:effectLst/>
              <a:latin typeface="+mn-lt"/>
              <a:ea typeface="+mn-ea"/>
              <a:cs typeface="+mn-cs"/>
            </a:rPr>
            <a:t>ポイント引き上げることとなった。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特に一般職非常勤職員に係る人件費の増、自立支援、乳幼児医療等の拡充による</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の増が影響している。</a:t>
          </a:r>
          <a:endParaRPr lang="ja-JP" altLang="ja-JP" sz="1400">
            <a:effectLst/>
          </a:endParaRPr>
        </a:p>
        <a:p>
          <a:r>
            <a:rPr kumimoji="1" lang="ja-JP" altLang="ja-JP" sz="1100">
              <a:solidFill>
                <a:schemeClr val="dk1"/>
              </a:solidFill>
              <a:effectLst/>
              <a:latin typeface="+mn-lt"/>
              <a:ea typeface="+mn-ea"/>
              <a:cs typeface="+mn-cs"/>
            </a:rPr>
            <a:t>引き続き、義務的経費の抑制に努める。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97536</xdr:rowOff>
    </xdr:from>
    <xdr:to>
      <xdr:col>7</xdr:col>
      <xdr:colOff>152400</xdr:colOff>
      <xdr:row>64</xdr:row>
      <xdr:rowOff>53848</xdr:rowOff>
    </xdr:to>
    <xdr:cxnSp macro="">
      <xdr:nvCxnSpPr>
        <xdr:cNvPr id="129" name="直線コネクタ 128"/>
        <xdr:cNvCxnSpPr/>
      </xdr:nvCxnSpPr>
      <xdr:spPr>
        <a:xfrm>
          <a:off x="4114800" y="10727436"/>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97536</xdr:rowOff>
    </xdr:from>
    <xdr:to>
      <xdr:col>6</xdr:col>
      <xdr:colOff>0</xdr:colOff>
      <xdr:row>64</xdr:row>
      <xdr:rowOff>15240</xdr:rowOff>
    </xdr:to>
    <xdr:cxnSp macro="">
      <xdr:nvCxnSpPr>
        <xdr:cNvPr id="132" name="直線コネクタ 131"/>
        <xdr:cNvCxnSpPr/>
      </xdr:nvCxnSpPr>
      <xdr:spPr>
        <a:xfrm flipV="1">
          <a:off x="3225800" y="1072743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160274</xdr:rowOff>
    </xdr:from>
    <xdr:to>
      <xdr:col>4</xdr:col>
      <xdr:colOff>482600</xdr:colOff>
      <xdr:row>64</xdr:row>
      <xdr:rowOff>15240</xdr:rowOff>
    </xdr:to>
    <xdr:cxnSp macro="">
      <xdr:nvCxnSpPr>
        <xdr:cNvPr id="135" name="直線コネクタ 134"/>
        <xdr:cNvCxnSpPr/>
      </xdr:nvCxnSpPr>
      <xdr:spPr>
        <a:xfrm>
          <a:off x="2336800" y="1079017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160274</xdr:rowOff>
    </xdr:from>
    <xdr:to>
      <xdr:col>3</xdr:col>
      <xdr:colOff>279400</xdr:colOff>
      <xdr:row>63</xdr:row>
      <xdr:rowOff>104648</xdr:rowOff>
    </xdr:to>
    <xdr:cxnSp macro="">
      <xdr:nvCxnSpPr>
        <xdr:cNvPr id="138" name="直線コネクタ 137"/>
        <xdr:cNvCxnSpPr/>
      </xdr:nvCxnSpPr>
      <xdr:spPr>
        <a:xfrm flipV="1">
          <a:off x="1447800" y="1079017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3048</xdr:rowOff>
    </xdr:from>
    <xdr:to>
      <xdr:col>7</xdr:col>
      <xdr:colOff>203200</xdr:colOff>
      <xdr:row>64</xdr:row>
      <xdr:rowOff>104648</xdr:rowOff>
    </xdr:to>
    <xdr:sp macro="" textlink="">
      <xdr:nvSpPr>
        <xdr:cNvPr id="148" name="円/楕円 147"/>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19575</xdr:rowOff>
    </xdr:from>
    <xdr:ext cx="762000" cy="259045"/>
    <xdr:sp macro="" textlink="">
      <xdr:nvSpPr>
        <xdr:cNvPr id="149" name="財政構造の弾力性該当値テキスト"/>
        <xdr:cNvSpPr txBox="1"/>
      </xdr:nvSpPr>
      <xdr:spPr>
        <a:xfrm>
          <a:off x="50419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46736</xdr:rowOff>
    </xdr:from>
    <xdr:to>
      <xdr:col>6</xdr:col>
      <xdr:colOff>50800</xdr:colOff>
      <xdr:row>62</xdr:row>
      <xdr:rowOff>148336</xdr:rowOff>
    </xdr:to>
    <xdr:sp macro="" textlink="">
      <xdr:nvSpPr>
        <xdr:cNvPr id="150" name="円/楕円 149"/>
        <xdr:cNvSpPr/>
      </xdr:nvSpPr>
      <xdr:spPr>
        <a:xfrm>
          <a:off x="4064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51" name="テキスト ボックス 150"/>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135890</xdr:rowOff>
    </xdr:from>
    <xdr:to>
      <xdr:col>4</xdr:col>
      <xdr:colOff>533400</xdr:colOff>
      <xdr:row>64</xdr:row>
      <xdr:rowOff>66040</xdr:rowOff>
    </xdr:to>
    <xdr:sp macro="" textlink="">
      <xdr:nvSpPr>
        <xdr:cNvPr id="152" name="円/楕円 151"/>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50817</xdr:rowOff>
    </xdr:from>
    <xdr:ext cx="762000" cy="259045"/>
    <xdr:sp macro="" textlink="">
      <xdr:nvSpPr>
        <xdr:cNvPr id="153" name="テキスト ボックス 152"/>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109474</xdr:rowOff>
    </xdr:from>
    <xdr:to>
      <xdr:col>3</xdr:col>
      <xdr:colOff>330200</xdr:colOff>
      <xdr:row>63</xdr:row>
      <xdr:rowOff>39624</xdr:rowOff>
    </xdr:to>
    <xdr:sp macro="" textlink="">
      <xdr:nvSpPr>
        <xdr:cNvPr id="154" name="円/楕円 153"/>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55" name="テキスト ボックス 154"/>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53848</xdr:rowOff>
    </xdr:from>
    <xdr:to>
      <xdr:col>2</xdr:col>
      <xdr:colOff>127000</xdr:colOff>
      <xdr:row>63</xdr:row>
      <xdr:rowOff>155448</xdr:rowOff>
    </xdr:to>
    <xdr:sp macro="" textlink="">
      <xdr:nvSpPr>
        <xdr:cNvPr id="156" name="円/楕円 155"/>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140225</xdr:rowOff>
    </xdr:from>
    <xdr:ext cx="762000" cy="259045"/>
    <xdr:sp macro="" textlink="">
      <xdr:nvSpPr>
        <xdr:cNvPr id="157" name="テキスト ボックス 156"/>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類似団体と比較して人件費、物件費等が低くなっているのは、常備消防、ごみ処理、し尿処理を一部事務組合で行っていることによるもので</a:t>
          </a:r>
          <a:r>
            <a:rPr kumimoji="1" lang="ja-JP" altLang="en-US" sz="1100">
              <a:solidFill>
                <a:schemeClr val="dk1"/>
              </a:solidFill>
              <a:effectLst/>
              <a:latin typeface="+mn-lt"/>
              <a:ea typeface="+mn-ea"/>
              <a:cs typeface="+mn-cs"/>
            </a:rPr>
            <a:t>あるが一般職非常勤職員の人件費は増加しており、また物件費においても少人数学級の導入により嘱託、臨時職員の配置が影響し増加している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今後も職員の定数管理を適切に行いコスト削減に努める。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121028</xdr:rowOff>
    </xdr:from>
    <xdr:to>
      <xdr:col>7</xdr:col>
      <xdr:colOff>152400</xdr:colOff>
      <xdr:row>80</xdr:row>
      <xdr:rowOff>125802</xdr:rowOff>
    </xdr:to>
    <xdr:cxnSp macro="">
      <xdr:nvCxnSpPr>
        <xdr:cNvPr id="190" name="直線コネクタ 189"/>
        <xdr:cNvCxnSpPr/>
      </xdr:nvCxnSpPr>
      <xdr:spPr>
        <a:xfrm>
          <a:off x="4114800" y="13837028"/>
          <a:ext cx="838200" cy="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99702</xdr:rowOff>
    </xdr:from>
    <xdr:to>
      <xdr:col>6</xdr:col>
      <xdr:colOff>0</xdr:colOff>
      <xdr:row>80</xdr:row>
      <xdr:rowOff>121028</xdr:rowOff>
    </xdr:to>
    <xdr:cxnSp macro="">
      <xdr:nvCxnSpPr>
        <xdr:cNvPr id="193" name="直線コネクタ 192"/>
        <xdr:cNvCxnSpPr/>
      </xdr:nvCxnSpPr>
      <xdr:spPr>
        <a:xfrm>
          <a:off x="3225800" y="13815702"/>
          <a:ext cx="889000" cy="2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99747</xdr:rowOff>
    </xdr:from>
    <xdr:to>
      <xdr:col>6</xdr:col>
      <xdr:colOff>50800</xdr:colOff>
      <xdr:row>82</xdr:row>
      <xdr:rowOff>29897</xdr:rowOff>
    </xdr:to>
    <xdr:sp macro="" textlink="">
      <xdr:nvSpPr>
        <xdr:cNvPr id="194" name="フローチャート : 判断 193"/>
        <xdr:cNvSpPr/>
      </xdr:nvSpPr>
      <xdr:spPr>
        <a:xfrm>
          <a:off x="4064000" y="1398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14674</xdr:rowOff>
    </xdr:from>
    <xdr:ext cx="736600" cy="259045"/>
    <xdr:sp macro="" textlink="">
      <xdr:nvSpPr>
        <xdr:cNvPr id="195" name="テキスト ボックス 194"/>
        <xdr:cNvSpPr txBox="1"/>
      </xdr:nvSpPr>
      <xdr:spPr>
        <a:xfrm>
          <a:off x="3733800" y="1407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89998</xdr:rowOff>
    </xdr:from>
    <xdr:to>
      <xdr:col>4</xdr:col>
      <xdr:colOff>482600</xdr:colOff>
      <xdr:row>80</xdr:row>
      <xdr:rowOff>99702</xdr:rowOff>
    </xdr:to>
    <xdr:cxnSp macro="">
      <xdr:nvCxnSpPr>
        <xdr:cNvPr id="196" name="直線コネクタ 195"/>
        <xdr:cNvCxnSpPr/>
      </xdr:nvCxnSpPr>
      <xdr:spPr>
        <a:xfrm>
          <a:off x="2336800" y="13805998"/>
          <a:ext cx="889000" cy="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89998</xdr:rowOff>
    </xdr:from>
    <xdr:to>
      <xdr:col>3</xdr:col>
      <xdr:colOff>279400</xdr:colOff>
      <xdr:row>80</xdr:row>
      <xdr:rowOff>96185</xdr:rowOff>
    </xdr:to>
    <xdr:cxnSp macro="">
      <xdr:nvCxnSpPr>
        <xdr:cNvPr id="199" name="直線コネクタ 198"/>
        <xdr:cNvCxnSpPr/>
      </xdr:nvCxnSpPr>
      <xdr:spPr>
        <a:xfrm flipV="1">
          <a:off x="1447800" y="13805998"/>
          <a:ext cx="889000" cy="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75002</xdr:rowOff>
    </xdr:from>
    <xdr:to>
      <xdr:col>7</xdr:col>
      <xdr:colOff>203200</xdr:colOff>
      <xdr:row>81</xdr:row>
      <xdr:rowOff>5152</xdr:rowOff>
    </xdr:to>
    <xdr:sp macro="" textlink="">
      <xdr:nvSpPr>
        <xdr:cNvPr id="209" name="円/楕円 208"/>
        <xdr:cNvSpPr/>
      </xdr:nvSpPr>
      <xdr:spPr>
        <a:xfrm>
          <a:off x="4902200" y="1379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167729</xdr:rowOff>
    </xdr:from>
    <xdr:ext cx="762000" cy="259045"/>
    <xdr:sp macro="" textlink="">
      <xdr:nvSpPr>
        <xdr:cNvPr id="210" name="人件費・物件費等の状況該当値テキスト"/>
        <xdr:cNvSpPr txBox="1"/>
      </xdr:nvSpPr>
      <xdr:spPr>
        <a:xfrm>
          <a:off x="5041900" y="137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91,857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70228</xdr:rowOff>
    </xdr:from>
    <xdr:to>
      <xdr:col>6</xdr:col>
      <xdr:colOff>50800</xdr:colOff>
      <xdr:row>81</xdr:row>
      <xdr:rowOff>378</xdr:rowOff>
    </xdr:to>
    <xdr:sp macro="" textlink="">
      <xdr:nvSpPr>
        <xdr:cNvPr id="211" name="円/楕円 210"/>
        <xdr:cNvSpPr/>
      </xdr:nvSpPr>
      <xdr:spPr>
        <a:xfrm>
          <a:off x="4064000" y="137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10555</xdr:rowOff>
    </xdr:from>
    <xdr:ext cx="736600" cy="259045"/>
    <xdr:sp macro="" textlink="">
      <xdr:nvSpPr>
        <xdr:cNvPr id="212" name="テキスト ボックス 211"/>
        <xdr:cNvSpPr txBox="1"/>
      </xdr:nvSpPr>
      <xdr:spPr>
        <a:xfrm>
          <a:off x="3733800" y="1355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90,868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48902</xdr:rowOff>
    </xdr:from>
    <xdr:to>
      <xdr:col>4</xdr:col>
      <xdr:colOff>533400</xdr:colOff>
      <xdr:row>80</xdr:row>
      <xdr:rowOff>150502</xdr:rowOff>
    </xdr:to>
    <xdr:sp macro="" textlink="">
      <xdr:nvSpPr>
        <xdr:cNvPr id="213" name="円/楕円 212"/>
        <xdr:cNvSpPr/>
      </xdr:nvSpPr>
      <xdr:spPr>
        <a:xfrm>
          <a:off x="3175000" y="137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160679</xdr:rowOff>
    </xdr:from>
    <xdr:ext cx="762000" cy="259045"/>
    <xdr:sp macro="" textlink="">
      <xdr:nvSpPr>
        <xdr:cNvPr id="214" name="テキスト ボックス 213"/>
        <xdr:cNvSpPr txBox="1"/>
      </xdr:nvSpPr>
      <xdr:spPr>
        <a:xfrm>
          <a:off x="2844800" y="1353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86,449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39198</xdr:rowOff>
    </xdr:from>
    <xdr:to>
      <xdr:col>3</xdr:col>
      <xdr:colOff>330200</xdr:colOff>
      <xdr:row>80</xdr:row>
      <xdr:rowOff>140798</xdr:rowOff>
    </xdr:to>
    <xdr:sp macro="" textlink="">
      <xdr:nvSpPr>
        <xdr:cNvPr id="215" name="円/楕円 214"/>
        <xdr:cNvSpPr/>
      </xdr:nvSpPr>
      <xdr:spPr>
        <a:xfrm>
          <a:off x="2286000" y="137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150975</xdr:rowOff>
    </xdr:from>
    <xdr:ext cx="762000" cy="259045"/>
    <xdr:sp macro="" textlink="">
      <xdr:nvSpPr>
        <xdr:cNvPr id="216" name="テキスト ボックス 215"/>
        <xdr:cNvSpPr txBox="1"/>
      </xdr:nvSpPr>
      <xdr:spPr>
        <a:xfrm>
          <a:off x="1955800" y="135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84,438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45385</xdr:rowOff>
    </xdr:from>
    <xdr:to>
      <xdr:col>2</xdr:col>
      <xdr:colOff>127000</xdr:colOff>
      <xdr:row>80</xdr:row>
      <xdr:rowOff>146985</xdr:rowOff>
    </xdr:to>
    <xdr:sp macro="" textlink="">
      <xdr:nvSpPr>
        <xdr:cNvPr id="217" name="円/楕円 216"/>
        <xdr:cNvSpPr/>
      </xdr:nvSpPr>
      <xdr:spPr>
        <a:xfrm>
          <a:off x="1397000" y="1376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157162</xdr:rowOff>
    </xdr:from>
    <xdr:ext cx="762000" cy="259045"/>
    <xdr:sp macro="" textlink="">
      <xdr:nvSpPr>
        <xdr:cNvPr id="218" name="テキスト ボックス 217"/>
        <xdr:cNvSpPr txBox="1"/>
      </xdr:nvSpPr>
      <xdr:spPr>
        <a:xfrm>
          <a:off x="1066800" y="1353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本年度</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下回った理由については経験年数階層の変動によるもので適正な定員管理を行っているものの</a:t>
          </a:r>
          <a:r>
            <a:rPr kumimoji="1" lang="ja-JP" altLang="ja-JP" sz="1100">
              <a:solidFill>
                <a:schemeClr val="dk1"/>
              </a:solidFill>
              <a:effectLst/>
              <a:latin typeface="+mn-lt"/>
              <a:ea typeface="+mn-ea"/>
              <a:cs typeface="+mn-cs"/>
            </a:rPr>
            <a:t>高水準を推移している。</a:t>
          </a:r>
          <a:endParaRPr lang="ja-JP" altLang="ja-JP" sz="1400">
            <a:effectLst/>
          </a:endParaRPr>
        </a:p>
        <a:p>
          <a:r>
            <a:rPr kumimoji="1" lang="ja-JP" altLang="ja-JP" sz="1100">
              <a:solidFill>
                <a:schemeClr val="dk1"/>
              </a:solidFill>
              <a:effectLst/>
              <a:latin typeface="+mn-lt"/>
              <a:ea typeface="+mn-ea"/>
              <a:cs typeface="+mn-cs"/>
            </a:rPr>
            <a:t>今後も国の給与体系に準じた適正化を進めていくことが必要である。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125307</xdr:rowOff>
    </xdr:from>
    <xdr:to>
      <xdr:col>24</xdr:col>
      <xdr:colOff>558800</xdr:colOff>
      <xdr:row>84</xdr:row>
      <xdr:rowOff>98637</xdr:rowOff>
    </xdr:to>
    <xdr:cxnSp macro="">
      <xdr:nvCxnSpPr>
        <xdr:cNvPr id="252" name="直線コネクタ 251"/>
        <xdr:cNvCxnSpPr/>
      </xdr:nvCxnSpPr>
      <xdr:spPr>
        <a:xfrm flipV="1">
          <a:off x="16179800" y="14355657"/>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78757</xdr:rowOff>
    </xdr:from>
    <xdr:ext cx="762000" cy="259045"/>
    <xdr:sp macro="" textlink="">
      <xdr:nvSpPr>
        <xdr:cNvPr id="253" name="給与水準   （国との比較）平均値テキスト"/>
        <xdr:cNvSpPr txBox="1"/>
      </xdr:nvSpPr>
      <xdr:spPr>
        <a:xfrm>
          <a:off x="17106900" y="1430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98637</xdr:rowOff>
    </xdr:from>
    <xdr:to>
      <xdr:col>23</xdr:col>
      <xdr:colOff>406400</xdr:colOff>
      <xdr:row>84</xdr:row>
      <xdr:rowOff>162984</xdr:rowOff>
    </xdr:to>
    <xdr:cxnSp macro="">
      <xdr:nvCxnSpPr>
        <xdr:cNvPr id="255" name="直線コネクタ 254"/>
        <xdr:cNvCxnSpPr/>
      </xdr:nvCxnSpPr>
      <xdr:spPr>
        <a:xfrm flipV="1">
          <a:off x="15290800" y="1450043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6" name="フローチャート : 判断 255"/>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7" name="テキスト ボックス 256"/>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84</xdr:row>
      <xdr:rowOff>162984</xdr:rowOff>
    </xdr:to>
    <xdr:cxnSp macro="">
      <xdr:nvCxnSpPr>
        <xdr:cNvPr id="258" name="直線コネクタ 257"/>
        <xdr:cNvCxnSpPr/>
      </xdr:nvCxnSpPr>
      <xdr:spPr>
        <a:xfrm>
          <a:off x="14401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88</xdr:row>
      <xdr:rowOff>56304</xdr:rowOff>
    </xdr:to>
    <xdr:cxnSp macro="">
      <xdr:nvCxnSpPr>
        <xdr:cNvPr id="261" name="直線コネクタ 260"/>
        <xdr:cNvCxnSpPr/>
      </xdr:nvCxnSpPr>
      <xdr:spPr>
        <a:xfrm flipV="1">
          <a:off x="13512800" y="14524566"/>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71" name="円/楕円 270"/>
        <xdr:cNvSpPr/>
      </xdr:nvSpPr>
      <xdr:spPr>
        <a:xfrm>
          <a:off x="169672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91034</xdr:rowOff>
    </xdr:from>
    <xdr:ext cx="762000" cy="259045"/>
    <xdr:sp macro="" textlink="">
      <xdr:nvSpPr>
        <xdr:cNvPr id="272" name="給与水準   （国との比較）該当値テキスト"/>
        <xdr:cNvSpPr txBox="1"/>
      </xdr:nvSpPr>
      <xdr:spPr>
        <a:xfrm>
          <a:off x="17106900" y="141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73" name="円/楕円 272"/>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74" name="テキスト ボックス 273"/>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75" name="円/楕円 274"/>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27111</xdr:rowOff>
    </xdr:from>
    <xdr:ext cx="762000" cy="259045"/>
    <xdr:sp macro="" textlink="">
      <xdr:nvSpPr>
        <xdr:cNvPr id="276" name="テキスト ボックス 275"/>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77" name="円/楕円 276"/>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78" name="テキスト ボックス 277"/>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5504</xdr:rowOff>
    </xdr:from>
    <xdr:to>
      <xdr:col>19</xdr:col>
      <xdr:colOff>533400</xdr:colOff>
      <xdr:row>88</xdr:row>
      <xdr:rowOff>107104</xdr:rowOff>
    </xdr:to>
    <xdr:sp macro="" textlink="">
      <xdr:nvSpPr>
        <xdr:cNvPr id="279" name="円/楕円 278"/>
        <xdr:cNvSpPr/>
      </xdr:nvSpPr>
      <xdr:spPr>
        <a:xfrm>
          <a:off x="13462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91881</xdr:rowOff>
    </xdr:from>
    <xdr:ext cx="762000" cy="259045"/>
    <xdr:sp macro="" textlink="">
      <xdr:nvSpPr>
        <xdr:cNvPr id="280" name="テキスト ボックス 279"/>
        <xdr:cNvSpPr txBox="1"/>
      </xdr:nvSpPr>
      <xdr:spPr>
        <a:xfrm>
          <a:off x="13131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人口千人当たりの職員数は、前年度より</a:t>
          </a:r>
          <a:r>
            <a:rPr kumimoji="1" lang="en-US" altLang="ja-JP" sz="1100">
              <a:solidFill>
                <a:schemeClr val="dk1"/>
              </a:solidFill>
              <a:effectLst/>
              <a:latin typeface="+mn-lt"/>
              <a:ea typeface="+mn-ea"/>
              <a:cs typeface="+mn-cs"/>
            </a:rPr>
            <a:t>0.33</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たことにより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値に近づき</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の差となった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職員数が少ない要因としては、一部事務組合に加入していることや各種事業の民営化を進めてきたことによるものである。</a:t>
          </a:r>
          <a:endParaRPr lang="ja-JP" altLang="ja-JP" sz="1400">
            <a:effectLst/>
          </a:endParaRPr>
        </a:p>
        <a:p>
          <a:r>
            <a:rPr kumimoji="1" lang="ja-JP" altLang="ja-JP" sz="1100">
              <a:solidFill>
                <a:schemeClr val="dk1"/>
              </a:solidFill>
              <a:effectLst/>
              <a:latin typeface="+mn-lt"/>
              <a:ea typeface="+mn-ea"/>
              <a:cs typeface="+mn-cs"/>
            </a:rPr>
            <a:t>今後も民間委託の推進、職員数の適正化を維持していく</a:t>
          </a:r>
          <a:r>
            <a:rPr kumimoji="1" lang="ja-JP" altLang="en-US" sz="1100">
              <a:solidFill>
                <a:schemeClr val="dk1"/>
              </a:solidFill>
              <a:effectLst/>
              <a:latin typeface="+mn-lt"/>
              <a:ea typeface="+mn-ea"/>
              <a:cs typeface="+mn-cs"/>
            </a:rPr>
            <a:t>反面、一般非常勤職員や臨時職員が増加傾向にあるため注視して運営していく必要がある。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161472</xdr:rowOff>
    </xdr:from>
    <xdr:to>
      <xdr:col>24</xdr:col>
      <xdr:colOff>558800</xdr:colOff>
      <xdr:row>59</xdr:row>
      <xdr:rowOff>46899</xdr:rowOff>
    </xdr:to>
    <xdr:cxnSp macro="">
      <xdr:nvCxnSpPr>
        <xdr:cNvPr id="317" name="直線コネクタ 316"/>
        <xdr:cNvCxnSpPr/>
      </xdr:nvCxnSpPr>
      <xdr:spPr>
        <a:xfrm>
          <a:off x="16179800" y="10105572"/>
          <a:ext cx="838200" cy="5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8"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161472</xdr:rowOff>
    </xdr:from>
    <xdr:to>
      <xdr:col>23</xdr:col>
      <xdr:colOff>406400</xdr:colOff>
      <xdr:row>59</xdr:row>
      <xdr:rowOff>22769</xdr:rowOff>
    </xdr:to>
    <xdr:cxnSp macro="">
      <xdr:nvCxnSpPr>
        <xdr:cNvPr id="320" name="直線コネクタ 319"/>
        <xdr:cNvCxnSpPr/>
      </xdr:nvCxnSpPr>
      <xdr:spPr>
        <a:xfrm flipV="1">
          <a:off x="15290800" y="10105572"/>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1" name="フローチャート : 判断 320"/>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2" name="テキスト ボックス 321"/>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22769</xdr:rowOff>
    </xdr:from>
    <xdr:to>
      <xdr:col>22</xdr:col>
      <xdr:colOff>203200</xdr:colOff>
      <xdr:row>59</xdr:row>
      <xdr:rowOff>38281</xdr:rowOff>
    </xdr:to>
    <xdr:cxnSp macro="">
      <xdr:nvCxnSpPr>
        <xdr:cNvPr id="323" name="直線コネクタ 322"/>
        <xdr:cNvCxnSpPr/>
      </xdr:nvCxnSpPr>
      <xdr:spPr>
        <a:xfrm flipV="1">
          <a:off x="14401800" y="1013831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5" name="テキスト ボックス 324"/>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38281</xdr:rowOff>
    </xdr:from>
    <xdr:to>
      <xdr:col>21</xdr:col>
      <xdr:colOff>0</xdr:colOff>
      <xdr:row>59</xdr:row>
      <xdr:rowOff>58965</xdr:rowOff>
    </xdr:to>
    <xdr:cxnSp macro="">
      <xdr:nvCxnSpPr>
        <xdr:cNvPr id="326" name="直線コネクタ 325"/>
        <xdr:cNvCxnSpPr/>
      </xdr:nvCxnSpPr>
      <xdr:spPr>
        <a:xfrm flipV="1">
          <a:off x="13512800" y="101538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8" name="テキスト ボックス 327"/>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0" name="テキスト ボックス 329"/>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167549</xdr:rowOff>
    </xdr:from>
    <xdr:to>
      <xdr:col>24</xdr:col>
      <xdr:colOff>609600</xdr:colOff>
      <xdr:row>59</xdr:row>
      <xdr:rowOff>97699</xdr:rowOff>
    </xdr:to>
    <xdr:sp macro="" textlink="">
      <xdr:nvSpPr>
        <xdr:cNvPr id="336" name="円/楕円 335"/>
        <xdr:cNvSpPr/>
      </xdr:nvSpPr>
      <xdr:spPr>
        <a:xfrm>
          <a:off x="169672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12626</xdr:rowOff>
    </xdr:from>
    <xdr:ext cx="762000" cy="259045"/>
    <xdr:sp macro="" textlink="">
      <xdr:nvSpPr>
        <xdr:cNvPr id="337" name="定員管理の状況該当値テキスト"/>
        <xdr:cNvSpPr txBox="1"/>
      </xdr:nvSpPr>
      <xdr:spPr>
        <a:xfrm>
          <a:off x="17106900" y="995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110672</xdr:rowOff>
    </xdr:from>
    <xdr:to>
      <xdr:col>23</xdr:col>
      <xdr:colOff>457200</xdr:colOff>
      <xdr:row>59</xdr:row>
      <xdr:rowOff>40822</xdr:rowOff>
    </xdr:to>
    <xdr:sp macro="" textlink="">
      <xdr:nvSpPr>
        <xdr:cNvPr id="338" name="円/楕円 337"/>
        <xdr:cNvSpPr/>
      </xdr:nvSpPr>
      <xdr:spPr>
        <a:xfrm>
          <a:off x="16129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50999</xdr:rowOff>
    </xdr:from>
    <xdr:ext cx="736600" cy="259045"/>
    <xdr:sp macro="" textlink="">
      <xdr:nvSpPr>
        <xdr:cNvPr id="339" name="テキスト ボックス 338"/>
        <xdr:cNvSpPr txBox="1"/>
      </xdr:nvSpPr>
      <xdr:spPr>
        <a:xfrm>
          <a:off x="15798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143419</xdr:rowOff>
    </xdr:from>
    <xdr:to>
      <xdr:col>22</xdr:col>
      <xdr:colOff>254000</xdr:colOff>
      <xdr:row>59</xdr:row>
      <xdr:rowOff>73569</xdr:rowOff>
    </xdr:to>
    <xdr:sp macro="" textlink="">
      <xdr:nvSpPr>
        <xdr:cNvPr id="340" name="円/楕円 339"/>
        <xdr:cNvSpPr/>
      </xdr:nvSpPr>
      <xdr:spPr>
        <a:xfrm>
          <a:off x="15240000" y="100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83746</xdr:rowOff>
    </xdr:from>
    <xdr:ext cx="762000" cy="259045"/>
    <xdr:sp macro="" textlink="">
      <xdr:nvSpPr>
        <xdr:cNvPr id="341" name="テキスト ボックス 340"/>
        <xdr:cNvSpPr txBox="1"/>
      </xdr:nvSpPr>
      <xdr:spPr>
        <a:xfrm>
          <a:off x="14909800" y="985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158931</xdr:rowOff>
    </xdr:from>
    <xdr:to>
      <xdr:col>21</xdr:col>
      <xdr:colOff>50800</xdr:colOff>
      <xdr:row>59</xdr:row>
      <xdr:rowOff>89081</xdr:rowOff>
    </xdr:to>
    <xdr:sp macro="" textlink="">
      <xdr:nvSpPr>
        <xdr:cNvPr id="342" name="円/楕円 341"/>
        <xdr:cNvSpPr/>
      </xdr:nvSpPr>
      <xdr:spPr>
        <a:xfrm>
          <a:off x="14351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99258</xdr:rowOff>
    </xdr:from>
    <xdr:ext cx="762000" cy="259045"/>
    <xdr:sp macro="" textlink="">
      <xdr:nvSpPr>
        <xdr:cNvPr id="343" name="テキスト ボックス 342"/>
        <xdr:cNvSpPr txBox="1"/>
      </xdr:nvSpPr>
      <xdr:spPr>
        <a:xfrm>
          <a:off x="14020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8165</xdr:rowOff>
    </xdr:from>
    <xdr:to>
      <xdr:col>19</xdr:col>
      <xdr:colOff>533400</xdr:colOff>
      <xdr:row>59</xdr:row>
      <xdr:rowOff>109765</xdr:rowOff>
    </xdr:to>
    <xdr:sp macro="" textlink="">
      <xdr:nvSpPr>
        <xdr:cNvPr id="344" name="円/楕円 343"/>
        <xdr:cNvSpPr/>
      </xdr:nvSpPr>
      <xdr:spPr>
        <a:xfrm>
          <a:off x="13462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119942</xdr:rowOff>
    </xdr:from>
    <xdr:ext cx="762000" cy="259045"/>
    <xdr:sp macro="" textlink="">
      <xdr:nvSpPr>
        <xdr:cNvPr id="345" name="テキスト ボックス 344"/>
        <xdr:cNvSpPr txBox="1"/>
      </xdr:nvSpPr>
      <xdr:spPr>
        <a:xfrm>
          <a:off x="13131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一時的な普通建設事業費が要因で元利償還金等は増加し実質的な公債費負担額は増加したが、税収等の増により比率は改善した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今後庁舎建設、小学校屋内運動場改築事業等公債費を押し上げる要因となる事業計画が多々存在する。</a:t>
          </a:r>
          <a:endParaRPr lang="ja-JP" altLang="ja-JP" sz="1400">
            <a:effectLst/>
          </a:endParaRPr>
        </a:p>
        <a:p>
          <a:r>
            <a:rPr kumimoji="1" lang="ja-JP" altLang="en-US" sz="1100">
              <a:solidFill>
                <a:schemeClr val="dk1"/>
              </a:solidFill>
              <a:effectLst/>
              <a:latin typeface="+mn-lt"/>
              <a:ea typeface="+mn-ea"/>
              <a:cs typeface="+mn-cs"/>
            </a:rPr>
            <a:t>これから長期にわたりその影響が</a:t>
          </a:r>
          <a:r>
            <a:rPr kumimoji="1" lang="ja-JP" altLang="ja-JP" sz="1100">
              <a:solidFill>
                <a:schemeClr val="dk1"/>
              </a:solidFill>
              <a:effectLst/>
              <a:latin typeface="+mn-lt"/>
              <a:ea typeface="+mn-ea"/>
              <a:cs typeface="+mn-cs"/>
            </a:rPr>
            <a:t>出てくると考えられ、町の総合計画目標を達成するため、基金運用を含め計画的な財源の確保に努める。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11176</xdr:rowOff>
    </xdr:from>
    <xdr:to>
      <xdr:col>24</xdr:col>
      <xdr:colOff>558800</xdr:colOff>
      <xdr:row>40</xdr:row>
      <xdr:rowOff>98044</xdr:rowOff>
    </xdr:to>
    <xdr:cxnSp macro="">
      <xdr:nvCxnSpPr>
        <xdr:cNvPr id="377" name="直線コネクタ 376"/>
        <xdr:cNvCxnSpPr/>
      </xdr:nvCxnSpPr>
      <xdr:spPr>
        <a:xfrm flipV="1">
          <a:off x="16179800" y="68691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8"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98044</xdr:rowOff>
    </xdr:from>
    <xdr:to>
      <xdr:col>23</xdr:col>
      <xdr:colOff>406400</xdr:colOff>
      <xdr:row>41</xdr:row>
      <xdr:rowOff>42418</xdr:rowOff>
    </xdr:to>
    <xdr:cxnSp macro="">
      <xdr:nvCxnSpPr>
        <xdr:cNvPr id="380" name="直線コネクタ 379"/>
        <xdr:cNvCxnSpPr/>
      </xdr:nvCxnSpPr>
      <xdr:spPr>
        <a:xfrm flipV="1">
          <a:off x="15290800" y="69560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1" name="フローチャート : 判断 380"/>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2" name="テキスト ボックス 381"/>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42418</xdr:rowOff>
    </xdr:from>
    <xdr:to>
      <xdr:col>22</xdr:col>
      <xdr:colOff>203200</xdr:colOff>
      <xdr:row>41</xdr:row>
      <xdr:rowOff>119634</xdr:rowOff>
    </xdr:to>
    <xdr:cxnSp macro="">
      <xdr:nvCxnSpPr>
        <xdr:cNvPr id="383" name="直線コネクタ 382"/>
        <xdr:cNvCxnSpPr/>
      </xdr:nvCxnSpPr>
      <xdr:spPr>
        <a:xfrm flipV="1">
          <a:off x="14401800" y="70718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5" name="テキスト ボックス 384"/>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119634</xdr:rowOff>
    </xdr:from>
    <xdr:to>
      <xdr:col>21</xdr:col>
      <xdr:colOff>0</xdr:colOff>
      <xdr:row>41</xdr:row>
      <xdr:rowOff>148590</xdr:rowOff>
    </xdr:to>
    <xdr:cxnSp macro="">
      <xdr:nvCxnSpPr>
        <xdr:cNvPr id="386" name="直線コネクタ 385"/>
        <xdr:cNvCxnSpPr/>
      </xdr:nvCxnSpPr>
      <xdr:spPr>
        <a:xfrm flipV="1">
          <a:off x="13512800" y="71490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8" name="テキスト ボックス 387"/>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0" name="テキスト ボックス 389"/>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131826</xdr:rowOff>
    </xdr:from>
    <xdr:to>
      <xdr:col>24</xdr:col>
      <xdr:colOff>609600</xdr:colOff>
      <xdr:row>40</xdr:row>
      <xdr:rowOff>61976</xdr:rowOff>
    </xdr:to>
    <xdr:sp macro="" textlink="">
      <xdr:nvSpPr>
        <xdr:cNvPr id="396" name="円/楕円 395"/>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148353</xdr:rowOff>
    </xdr:from>
    <xdr:ext cx="762000" cy="259045"/>
    <xdr:sp macro="" textlink="">
      <xdr:nvSpPr>
        <xdr:cNvPr id="397" name="公債費負担の状況該当値テキスト"/>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47244</xdr:rowOff>
    </xdr:from>
    <xdr:to>
      <xdr:col>23</xdr:col>
      <xdr:colOff>457200</xdr:colOff>
      <xdr:row>40</xdr:row>
      <xdr:rowOff>148844</xdr:rowOff>
    </xdr:to>
    <xdr:sp macro="" textlink="">
      <xdr:nvSpPr>
        <xdr:cNvPr id="398" name="円/楕円 397"/>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133621</xdr:rowOff>
    </xdr:from>
    <xdr:ext cx="736600" cy="259045"/>
    <xdr:sp macro="" textlink="">
      <xdr:nvSpPr>
        <xdr:cNvPr id="399" name="テキスト ボックス 398"/>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163068</xdr:rowOff>
    </xdr:from>
    <xdr:to>
      <xdr:col>22</xdr:col>
      <xdr:colOff>254000</xdr:colOff>
      <xdr:row>41</xdr:row>
      <xdr:rowOff>93218</xdr:rowOff>
    </xdr:to>
    <xdr:sp macro="" textlink="">
      <xdr:nvSpPr>
        <xdr:cNvPr id="400" name="円/楕円 399"/>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77995</xdr:rowOff>
    </xdr:from>
    <xdr:ext cx="762000" cy="259045"/>
    <xdr:sp macro="" textlink="">
      <xdr:nvSpPr>
        <xdr:cNvPr id="401" name="テキスト ボックス 400"/>
        <xdr:cNvSpPr txBox="1"/>
      </xdr:nvSpPr>
      <xdr:spPr>
        <a:xfrm>
          <a:off x="14909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68834</xdr:rowOff>
    </xdr:from>
    <xdr:to>
      <xdr:col>21</xdr:col>
      <xdr:colOff>50800</xdr:colOff>
      <xdr:row>41</xdr:row>
      <xdr:rowOff>170434</xdr:rowOff>
    </xdr:to>
    <xdr:sp macro="" textlink="">
      <xdr:nvSpPr>
        <xdr:cNvPr id="402" name="円/楕円 401"/>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155211</xdr:rowOff>
    </xdr:from>
    <xdr:ext cx="762000" cy="259045"/>
    <xdr:sp macro="" textlink="">
      <xdr:nvSpPr>
        <xdr:cNvPr id="403" name="テキスト ボックス 402"/>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4" name="円/楕円 403"/>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5" name="テキスト ボックス 404"/>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地方債の残高は増加し将来負担額は増となったが、充当可能基金の増や交付税算入見込額の増により充当可能財源等が増加したため比率は減少した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公共施設等の老朽化によりその維持管理・更新費用が潜在的な将来負担として存在するため、今後も事業実施の適正化を図り、財政の健全化に努める。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54661</xdr:rowOff>
    </xdr:from>
    <xdr:to>
      <xdr:col>24</xdr:col>
      <xdr:colOff>558800</xdr:colOff>
      <xdr:row>14</xdr:row>
      <xdr:rowOff>125120</xdr:rowOff>
    </xdr:to>
    <xdr:cxnSp macro="">
      <xdr:nvCxnSpPr>
        <xdr:cNvPr id="437" name="直線コネクタ 436"/>
        <xdr:cNvCxnSpPr/>
      </xdr:nvCxnSpPr>
      <xdr:spPr>
        <a:xfrm flipV="1">
          <a:off x="16179800" y="2454961"/>
          <a:ext cx="838200" cy="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8"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9" name="フローチャート : 判断 438"/>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23520</xdr:rowOff>
    </xdr:from>
    <xdr:to>
      <xdr:col>23</xdr:col>
      <xdr:colOff>457200</xdr:colOff>
      <xdr:row>15</xdr:row>
      <xdr:rowOff>125120</xdr:rowOff>
    </xdr:to>
    <xdr:sp macro="" textlink="">
      <xdr:nvSpPr>
        <xdr:cNvPr id="440" name="フローチャート : 判断 439"/>
        <xdr:cNvSpPr/>
      </xdr:nvSpPr>
      <xdr:spPr>
        <a:xfrm>
          <a:off x="16129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109897</xdr:rowOff>
    </xdr:from>
    <xdr:ext cx="736600" cy="259045"/>
    <xdr:sp macro="" textlink="">
      <xdr:nvSpPr>
        <xdr:cNvPr id="441" name="テキスト ボックス 440"/>
        <xdr:cNvSpPr txBox="1"/>
      </xdr:nvSpPr>
      <xdr:spPr>
        <a:xfrm>
          <a:off x="15798800" y="2681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2" name="フローチャート : 判断 441"/>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3" name="テキスト ボックス 442"/>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4" name="フローチャート : 判断 443"/>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5" name="テキスト ボックス 444"/>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6" name="フローチャート : 判断 445"/>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39793</xdr:rowOff>
    </xdr:from>
    <xdr:ext cx="762000" cy="259045"/>
    <xdr:sp macro="" textlink="">
      <xdr:nvSpPr>
        <xdr:cNvPr id="447" name="テキスト ボックス 446"/>
        <xdr:cNvSpPr txBox="1"/>
      </xdr:nvSpPr>
      <xdr:spPr>
        <a:xfrm>
          <a:off x="13131800" y="278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3861</xdr:rowOff>
    </xdr:from>
    <xdr:to>
      <xdr:col>24</xdr:col>
      <xdr:colOff>609600</xdr:colOff>
      <xdr:row>14</xdr:row>
      <xdr:rowOff>105461</xdr:rowOff>
    </xdr:to>
    <xdr:sp macro="" textlink="">
      <xdr:nvSpPr>
        <xdr:cNvPr id="453" name="円/楕円 452"/>
        <xdr:cNvSpPr/>
      </xdr:nvSpPr>
      <xdr:spPr>
        <a:xfrm>
          <a:off x="16967200" y="240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96588</xdr:rowOff>
    </xdr:from>
    <xdr:ext cx="762000" cy="259045"/>
    <xdr:sp macro="" textlink="">
      <xdr:nvSpPr>
        <xdr:cNvPr id="454" name="将来負担の状況該当値テキスト"/>
        <xdr:cNvSpPr txBox="1"/>
      </xdr:nvSpPr>
      <xdr:spPr>
        <a:xfrm>
          <a:off x="17106900" y="232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74320</xdr:rowOff>
    </xdr:from>
    <xdr:to>
      <xdr:col>23</xdr:col>
      <xdr:colOff>457200</xdr:colOff>
      <xdr:row>15</xdr:row>
      <xdr:rowOff>4470</xdr:rowOff>
    </xdr:to>
    <xdr:sp macro="" textlink="">
      <xdr:nvSpPr>
        <xdr:cNvPr id="455" name="円/楕円 454"/>
        <xdr:cNvSpPr/>
      </xdr:nvSpPr>
      <xdr:spPr>
        <a:xfrm>
          <a:off x="16129000" y="24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14647</xdr:rowOff>
    </xdr:from>
    <xdr:ext cx="736600" cy="259045"/>
    <xdr:sp macro="" textlink="">
      <xdr:nvSpPr>
        <xdr:cNvPr id="456" name="テキスト ボックス 455"/>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13513</xdr:rowOff>
    </xdr:from>
    <xdr:to>
      <xdr:col>19</xdr:col>
      <xdr:colOff>533400</xdr:colOff>
      <xdr:row>14</xdr:row>
      <xdr:rowOff>115113</xdr:rowOff>
    </xdr:to>
    <xdr:sp macro="" textlink="">
      <xdr:nvSpPr>
        <xdr:cNvPr id="457" name="円/楕円 456"/>
        <xdr:cNvSpPr/>
      </xdr:nvSpPr>
      <xdr:spPr>
        <a:xfrm>
          <a:off x="13462000" y="241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125290</xdr:rowOff>
    </xdr:from>
    <xdr:ext cx="762000" cy="259045"/>
    <xdr:sp macro="" textlink="">
      <xdr:nvSpPr>
        <xdr:cNvPr id="458" name="テキスト ボックス 457"/>
        <xdr:cNvSpPr txBox="1"/>
      </xdr:nvSpPr>
      <xdr:spPr>
        <a:xfrm>
          <a:off x="13131800" y="218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福岡県広川町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19,882
19,707
37.94
8,100,356
7,662,587
373,682
4,501,494
7,222,718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比率としては類似団体内平均値よりも低くなっており定員管理により職員給の減となったが、一般職非常勤職員人件費の増の影響が数値を押し上げた形となった。</a:t>
          </a:r>
          <a:endParaRPr kumimoji="1" lang="en-US" altLang="ja-JP" sz="1300">
            <a:latin typeface="ＭＳ Ｐゴシック"/>
          </a:endParaRPr>
        </a:p>
        <a:p>
          <a:r>
            <a:rPr kumimoji="1" lang="ja-JP" altLang="en-US" sz="1300">
              <a:latin typeface="ＭＳ Ｐゴシック"/>
            </a:rPr>
            <a:t>今後も非常勤・臨時職員等の増加が見込まれるため、引き続き行財政改革への取り組みを通じて人件費の抑制に努める。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49276</xdr:rowOff>
    </xdr:from>
    <xdr:to>
      <xdr:col>7</xdr:col>
      <xdr:colOff>15875</xdr:colOff>
      <xdr:row>36</xdr:row>
      <xdr:rowOff>117856</xdr:rowOff>
    </xdr:to>
    <xdr:cxnSp macro="">
      <xdr:nvCxnSpPr>
        <xdr:cNvPr id="64" name="直線コネクタ 63"/>
        <xdr:cNvCxnSpPr/>
      </xdr:nvCxnSpPr>
      <xdr:spPr>
        <a:xfrm>
          <a:off x="3987800" y="62214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49276</xdr:rowOff>
    </xdr:from>
    <xdr:to>
      <xdr:col>5</xdr:col>
      <xdr:colOff>549275</xdr:colOff>
      <xdr:row>36</xdr:row>
      <xdr:rowOff>108712</xdr:rowOff>
    </xdr:to>
    <xdr:cxnSp macro="">
      <xdr:nvCxnSpPr>
        <xdr:cNvPr id="67" name="直線コネクタ 66"/>
        <xdr:cNvCxnSpPr/>
      </xdr:nvCxnSpPr>
      <xdr:spPr>
        <a:xfrm flipV="1">
          <a:off x="3098800" y="62214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53848</xdr:rowOff>
    </xdr:from>
    <xdr:to>
      <xdr:col>4</xdr:col>
      <xdr:colOff>346075</xdr:colOff>
      <xdr:row>36</xdr:row>
      <xdr:rowOff>108712</xdr:rowOff>
    </xdr:to>
    <xdr:cxnSp macro="">
      <xdr:nvCxnSpPr>
        <xdr:cNvPr id="70" name="直線コネクタ 69"/>
        <xdr:cNvCxnSpPr/>
      </xdr:nvCxnSpPr>
      <xdr:spPr>
        <a:xfrm>
          <a:off x="2209800" y="6226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53848</xdr:rowOff>
    </xdr:from>
    <xdr:to>
      <xdr:col>3</xdr:col>
      <xdr:colOff>142875</xdr:colOff>
      <xdr:row>36</xdr:row>
      <xdr:rowOff>117856</xdr:rowOff>
    </xdr:to>
    <xdr:cxnSp macro="">
      <xdr:nvCxnSpPr>
        <xdr:cNvPr id="73" name="直線コネクタ 72"/>
        <xdr:cNvCxnSpPr/>
      </xdr:nvCxnSpPr>
      <xdr:spPr>
        <a:xfrm flipV="1">
          <a:off x="1320800" y="62260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67056</xdr:rowOff>
    </xdr:from>
    <xdr:to>
      <xdr:col>7</xdr:col>
      <xdr:colOff>66675</xdr:colOff>
      <xdr:row>36</xdr:row>
      <xdr:rowOff>168656</xdr:rowOff>
    </xdr:to>
    <xdr:sp macro="" textlink="">
      <xdr:nvSpPr>
        <xdr:cNvPr id="83" name="円/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169926</xdr:rowOff>
    </xdr:from>
    <xdr:to>
      <xdr:col>5</xdr:col>
      <xdr:colOff>600075</xdr:colOff>
      <xdr:row>36</xdr:row>
      <xdr:rowOff>100076</xdr:rowOff>
    </xdr:to>
    <xdr:sp macro="" textlink="">
      <xdr:nvSpPr>
        <xdr:cNvPr id="85" name="円/楕円 84"/>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110253</xdr:rowOff>
    </xdr:from>
    <xdr:ext cx="736600" cy="259045"/>
    <xdr:sp macro="" textlink="">
      <xdr:nvSpPr>
        <xdr:cNvPr id="86" name="テキスト ボックス 85"/>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57912</xdr:rowOff>
    </xdr:from>
    <xdr:to>
      <xdr:col>4</xdr:col>
      <xdr:colOff>396875</xdr:colOff>
      <xdr:row>36</xdr:row>
      <xdr:rowOff>159512</xdr:rowOff>
    </xdr:to>
    <xdr:sp macro="" textlink="">
      <xdr:nvSpPr>
        <xdr:cNvPr id="87" name="円/楕円 86"/>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169689</xdr:rowOff>
    </xdr:from>
    <xdr:ext cx="762000" cy="259045"/>
    <xdr:sp macro="" textlink="">
      <xdr:nvSpPr>
        <xdr:cNvPr id="88" name="テキスト ボックス 87"/>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xdr:rowOff>
    </xdr:from>
    <xdr:to>
      <xdr:col>3</xdr:col>
      <xdr:colOff>193675</xdr:colOff>
      <xdr:row>36</xdr:row>
      <xdr:rowOff>104648</xdr:rowOff>
    </xdr:to>
    <xdr:sp macro="" textlink="">
      <xdr:nvSpPr>
        <xdr:cNvPr id="89" name="円/楕円 88"/>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114825</xdr:rowOff>
    </xdr:from>
    <xdr:ext cx="762000" cy="259045"/>
    <xdr:sp macro="" textlink="">
      <xdr:nvSpPr>
        <xdr:cNvPr id="90" name="テキスト ボックス 89"/>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67056</xdr:rowOff>
    </xdr:from>
    <xdr:to>
      <xdr:col>1</xdr:col>
      <xdr:colOff>676275</xdr:colOff>
      <xdr:row>36</xdr:row>
      <xdr:rowOff>168656</xdr:rowOff>
    </xdr:to>
    <xdr:sp macro="" textlink="">
      <xdr:nvSpPr>
        <xdr:cNvPr id="91" name="円/楕円 90"/>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7383</xdr:rowOff>
    </xdr:from>
    <xdr:ext cx="762000" cy="259045"/>
    <xdr:sp macro="" textlink="">
      <xdr:nvSpPr>
        <xdr:cNvPr id="92" name="テキスト ボックス 91"/>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地方創生関連事業の開始に伴う増、小中学校非常勤講師臨時職、少人数学級講師嘱託賃金の増により数値の引上げに影響した。</a:t>
          </a:r>
          <a:endParaRPr kumimoji="1" lang="en-US" altLang="ja-JP" sz="1300">
            <a:latin typeface="ＭＳ Ｐゴシック"/>
          </a:endParaRPr>
        </a:p>
        <a:p>
          <a:r>
            <a:rPr kumimoji="1" lang="ja-JP" altLang="en-US" sz="1300">
              <a:latin typeface="ＭＳ Ｐゴシック"/>
            </a:rPr>
            <a:t>地方創生関連事業については本町も注力しており魅力あるまちづくりを展開しつつも、引き続き経費抑制に努めていく。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153670</xdr:rowOff>
    </xdr:from>
    <xdr:to>
      <xdr:col>24</xdr:col>
      <xdr:colOff>31750</xdr:colOff>
      <xdr:row>14</xdr:row>
      <xdr:rowOff>58420</xdr:rowOff>
    </xdr:to>
    <xdr:cxnSp macro="">
      <xdr:nvCxnSpPr>
        <xdr:cNvPr id="125" name="直線コネクタ 124"/>
        <xdr:cNvCxnSpPr/>
      </xdr:nvCxnSpPr>
      <xdr:spPr>
        <a:xfrm>
          <a:off x="15671800" y="23825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153670</xdr:rowOff>
    </xdr:from>
    <xdr:to>
      <xdr:col>22</xdr:col>
      <xdr:colOff>565150</xdr:colOff>
      <xdr:row>14</xdr:row>
      <xdr:rowOff>27940</xdr:rowOff>
    </xdr:to>
    <xdr:cxnSp macro="">
      <xdr:nvCxnSpPr>
        <xdr:cNvPr id="128" name="直線コネクタ 127"/>
        <xdr:cNvCxnSpPr/>
      </xdr:nvCxnSpPr>
      <xdr:spPr>
        <a:xfrm flipV="1">
          <a:off x="14782800" y="238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160020</xdr:rowOff>
    </xdr:from>
    <xdr:to>
      <xdr:col>22</xdr:col>
      <xdr:colOff>615950</xdr:colOff>
      <xdr:row>15</xdr:row>
      <xdr:rowOff>90170</xdr:rowOff>
    </xdr:to>
    <xdr:sp macro="" textlink="">
      <xdr:nvSpPr>
        <xdr:cNvPr id="129" name="フローチャート : 判断 128"/>
        <xdr:cNvSpPr/>
      </xdr:nvSpPr>
      <xdr:spPr>
        <a:xfrm>
          <a:off x="15621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74947</xdr:rowOff>
    </xdr:from>
    <xdr:ext cx="736600" cy="259045"/>
    <xdr:sp macro="" textlink="">
      <xdr:nvSpPr>
        <xdr:cNvPr id="130" name="テキスト ボックス 129"/>
        <xdr:cNvSpPr txBox="1"/>
      </xdr:nvSpPr>
      <xdr:spPr>
        <a:xfrm>
          <a:off x="15290800" y="264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138430</xdr:rowOff>
    </xdr:from>
    <xdr:to>
      <xdr:col>21</xdr:col>
      <xdr:colOff>361950</xdr:colOff>
      <xdr:row>14</xdr:row>
      <xdr:rowOff>27940</xdr:rowOff>
    </xdr:to>
    <xdr:cxnSp macro="">
      <xdr:nvCxnSpPr>
        <xdr:cNvPr id="131" name="直線コネクタ 130"/>
        <xdr:cNvCxnSpPr/>
      </xdr:nvCxnSpPr>
      <xdr:spPr>
        <a:xfrm>
          <a:off x="13893800" y="2367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85090</xdr:rowOff>
    </xdr:from>
    <xdr:to>
      <xdr:col>20</xdr:col>
      <xdr:colOff>158750</xdr:colOff>
      <xdr:row>13</xdr:row>
      <xdr:rowOff>138430</xdr:rowOff>
    </xdr:to>
    <xdr:cxnSp macro="">
      <xdr:nvCxnSpPr>
        <xdr:cNvPr id="134" name="直線コネクタ 133"/>
        <xdr:cNvCxnSpPr/>
      </xdr:nvCxnSpPr>
      <xdr:spPr>
        <a:xfrm>
          <a:off x="13004800" y="231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7620</xdr:rowOff>
    </xdr:from>
    <xdr:to>
      <xdr:col>24</xdr:col>
      <xdr:colOff>82550</xdr:colOff>
      <xdr:row>14</xdr:row>
      <xdr:rowOff>109220</xdr:rowOff>
    </xdr:to>
    <xdr:sp macro="" textlink="">
      <xdr:nvSpPr>
        <xdr:cNvPr id="144" name="円/楕円 143"/>
        <xdr:cNvSpPr/>
      </xdr:nvSpPr>
      <xdr:spPr>
        <a:xfrm>
          <a:off x="164592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24147</xdr:rowOff>
    </xdr:from>
    <xdr:ext cx="762000" cy="259045"/>
    <xdr:sp macro="" textlink="">
      <xdr:nvSpPr>
        <xdr:cNvPr id="145" name="物件費該当値テキスト"/>
        <xdr:cNvSpPr txBox="1"/>
      </xdr:nvSpPr>
      <xdr:spPr>
        <a:xfrm>
          <a:off x="165989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102870</xdr:rowOff>
    </xdr:from>
    <xdr:to>
      <xdr:col>22</xdr:col>
      <xdr:colOff>615950</xdr:colOff>
      <xdr:row>14</xdr:row>
      <xdr:rowOff>33020</xdr:rowOff>
    </xdr:to>
    <xdr:sp macro="" textlink="">
      <xdr:nvSpPr>
        <xdr:cNvPr id="146" name="円/楕円 145"/>
        <xdr:cNvSpPr/>
      </xdr:nvSpPr>
      <xdr:spPr>
        <a:xfrm>
          <a:off x="15621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43197</xdr:rowOff>
    </xdr:from>
    <xdr:ext cx="736600" cy="259045"/>
    <xdr:sp macro="" textlink="">
      <xdr:nvSpPr>
        <xdr:cNvPr id="147" name="テキスト ボックス 146"/>
        <xdr:cNvSpPr txBox="1"/>
      </xdr:nvSpPr>
      <xdr:spPr>
        <a:xfrm>
          <a:off x="15290800" y="210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148590</xdr:rowOff>
    </xdr:from>
    <xdr:to>
      <xdr:col>21</xdr:col>
      <xdr:colOff>412750</xdr:colOff>
      <xdr:row>14</xdr:row>
      <xdr:rowOff>78740</xdr:rowOff>
    </xdr:to>
    <xdr:sp macro="" textlink="">
      <xdr:nvSpPr>
        <xdr:cNvPr id="148" name="円/楕円 147"/>
        <xdr:cNvSpPr/>
      </xdr:nvSpPr>
      <xdr:spPr>
        <a:xfrm>
          <a:off x="14732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88917</xdr:rowOff>
    </xdr:from>
    <xdr:ext cx="762000" cy="259045"/>
    <xdr:sp macro="" textlink="">
      <xdr:nvSpPr>
        <xdr:cNvPr id="149" name="テキスト ボックス 148"/>
        <xdr:cNvSpPr txBox="1"/>
      </xdr:nvSpPr>
      <xdr:spPr>
        <a:xfrm>
          <a:off x="14401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87630</xdr:rowOff>
    </xdr:from>
    <xdr:to>
      <xdr:col>20</xdr:col>
      <xdr:colOff>209550</xdr:colOff>
      <xdr:row>14</xdr:row>
      <xdr:rowOff>17780</xdr:rowOff>
    </xdr:to>
    <xdr:sp macro="" textlink="">
      <xdr:nvSpPr>
        <xdr:cNvPr id="150" name="円/楕円 149"/>
        <xdr:cNvSpPr/>
      </xdr:nvSpPr>
      <xdr:spPr>
        <a:xfrm>
          <a:off x="13843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27957</xdr:rowOff>
    </xdr:from>
    <xdr:ext cx="762000" cy="259045"/>
    <xdr:sp macro="" textlink="">
      <xdr:nvSpPr>
        <xdr:cNvPr id="151" name="テキスト ボックス 150"/>
        <xdr:cNvSpPr txBox="1"/>
      </xdr:nvSpPr>
      <xdr:spPr>
        <a:xfrm>
          <a:off x="13512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34290</xdr:rowOff>
    </xdr:from>
    <xdr:to>
      <xdr:col>19</xdr:col>
      <xdr:colOff>6350</xdr:colOff>
      <xdr:row>13</xdr:row>
      <xdr:rowOff>135890</xdr:rowOff>
    </xdr:to>
    <xdr:sp macro="" textlink="">
      <xdr:nvSpPr>
        <xdr:cNvPr id="152" name="円/楕円 151"/>
        <xdr:cNvSpPr/>
      </xdr:nvSpPr>
      <xdr:spPr>
        <a:xfrm>
          <a:off x="12954000" y="22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146067</xdr:rowOff>
    </xdr:from>
    <xdr:ext cx="762000" cy="259045"/>
    <xdr:sp macro="" textlink="">
      <xdr:nvSpPr>
        <xdr:cNvPr id="153" name="テキスト ボックス 152"/>
        <xdr:cNvSpPr txBox="1"/>
      </xdr:nvSpPr>
      <xdr:spPr>
        <a:xfrm>
          <a:off x="12623800" y="203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障害者福祉、乳幼児等医療、学校就学支援等の増により数値を押し上げる形となった。</a:t>
          </a:r>
          <a:endParaRPr kumimoji="1" lang="en-US" altLang="ja-JP" sz="1300">
            <a:latin typeface="ＭＳ Ｐゴシック"/>
          </a:endParaRPr>
        </a:p>
        <a:p>
          <a:r>
            <a:rPr kumimoji="1" lang="ja-JP" altLang="en-US" sz="1300">
              <a:latin typeface="ＭＳ Ｐゴシック"/>
            </a:rPr>
            <a:t>全国的に見ても福祉分野については拡充し続けており、本町においても平成２５年度以降増加をたどっている。</a:t>
          </a:r>
          <a:endParaRPr kumimoji="1" lang="en-US" altLang="ja-JP" sz="1300">
            <a:latin typeface="ＭＳ Ｐゴシック"/>
          </a:endParaRPr>
        </a:p>
        <a:p>
          <a:r>
            <a:rPr kumimoji="1" lang="ja-JP" altLang="en-US" sz="1300">
              <a:latin typeface="ＭＳ Ｐゴシック"/>
            </a:rPr>
            <a:t>今後も増加していくことが見込まれるため、税収等の財源確保を徹底し、財政を圧迫する上昇傾向に歯止めをかけるよう努める。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139700</xdr:rowOff>
    </xdr:from>
    <xdr:to>
      <xdr:col>7</xdr:col>
      <xdr:colOff>15875</xdr:colOff>
      <xdr:row>57</xdr:row>
      <xdr:rowOff>95250</xdr:rowOff>
    </xdr:to>
    <xdr:cxnSp macro="">
      <xdr:nvCxnSpPr>
        <xdr:cNvPr id="186" name="直線コネクタ 185"/>
        <xdr:cNvCxnSpPr/>
      </xdr:nvCxnSpPr>
      <xdr:spPr>
        <a:xfrm>
          <a:off x="3987800" y="9740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139700</xdr:rowOff>
    </xdr:to>
    <xdr:cxnSp macro="">
      <xdr:nvCxnSpPr>
        <xdr:cNvPr id="189" name="直線コネクタ 188"/>
        <xdr:cNvCxnSpPr/>
      </xdr:nvCxnSpPr>
      <xdr:spPr>
        <a:xfrm>
          <a:off x="3098800" y="969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1" name="テキスト ボックス 19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88900</xdr:rowOff>
    </xdr:to>
    <xdr:cxnSp macro="">
      <xdr:nvCxnSpPr>
        <xdr:cNvPr id="192" name="直線コネクタ 191"/>
        <xdr:cNvCxnSpPr/>
      </xdr:nvCxnSpPr>
      <xdr:spPr>
        <a:xfrm>
          <a:off x="2209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0</xdr:rowOff>
    </xdr:to>
    <xdr:cxnSp macro="">
      <xdr:nvCxnSpPr>
        <xdr:cNvPr id="195" name="直線コネクタ 194"/>
        <xdr:cNvCxnSpPr/>
      </xdr:nvCxnSpPr>
      <xdr:spPr>
        <a:xfrm flipV="1">
          <a:off x="1320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44450</xdr:rowOff>
    </xdr:from>
    <xdr:to>
      <xdr:col>7</xdr:col>
      <xdr:colOff>66675</xdr:colOff>
      <xdr:row>57</xdr:row>
      <xdr:rowOff>146050</xdr:rowOff>
    </xdr:to>
    <xdr:sp macro="" textlink="">
      <xdr:nvSpPr>
        <xdr:cNvPr id="205" name="円/楕円 204"/>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16527</xdr:rowOff>
    </xdr:from>
    <xdr:ext cx="762000" cy="259045"/>
    <xdr:sp macro="" textlink="">
      <xdr:nvSpPr>
        <xdr:cNvPr id="206"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88900</xdr:rowOff>
    </xdr:from>
    <xdr:to>
      <xdr:col>5</xdr:col>
      <xdr:colOff>600075</xdr:colOff>
      <xdr:row>57</xdr:row>
      <xdr:rowOff>19050</xdr:rowOff>
    </xdr:to>
    <xdr:sp macro="" textlink="">
      <xdr:nvSpPr>
        <xdr:cNvPr id="207" name="円/楕円 206"/>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208" name="テキスト ボックス 207"/>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9" name="円/楕円 208"/>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0" name="テキスト ボックス 20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1" name="円/楕円 210"/>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12" name="テキスト ボックス 211"/>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120650</xdr:rowOff>
    </xdr:from>
    <xdr:to>
      <xdr:col>1</xdr:col>
      <xdr:colOff>676275</xdr:colOff>
      <xdr:row>56</xdr:row>
      <xdr:rowOff>50800</xdr:rowOff>
    </xdr:to>
    <xdr:sp macro="" textlink="">
      <xdr:nvSpPr>
        <xdr:cNvPr id="213" name="円/楕円 212"/>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35577</xdr:rowOff>
    </xdr:from>
    <xdr:ext cx="762000" cy="259045"/>
    <xdr:sp macro="" textlink="">
      <xdr:nvSpPr>
        <xdr:cNvPr id="214" name="テキスト ボックス 213"/>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類似団体内平均値とほぼ足並みそろえて増減しているが本年度については</a:t>
          </a:r>
          <a:r>
            <a:rPr kumimoji="1" lang="en-US" altLang="ja-JP" sz="1300">
              <a:latin typeface="ＭＳ Ｐゴシック"/>
            </a:rPr>
            <a:t>1.1</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老朽化した施設の維持管理や今後計画される施設建設のための基金積立、特別会計への繰出等が増加の主な要因となっている。</a:t>
          </a:r>
          <a:endParaRPr kumimoji="1" lang="en-US" altLang="ja-JP" sz="1300">
            <a:latin typeface="ＭＳ Ｐゴシック"/>
          </a:endParaRPr>
        </a:p>
        <a:p>
          <a:r>
            <a:rPr kumimoji="1" lang="ja-JP" altLang="en-US" sz="1300">
              <a:latin typeface="ＭＳ Ｐゴシック"/>
            </a:rPr>
            <a:t>今後も計画的な維持管理、更新の実施、特別会計への繰出金の適正化に努める。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69850</xdr:rowOff>
    </xdr:to>
    <xdr:cxnSp macro="">
      <xdr:nvCxnSpPr>
        <xdr:cNvPr id="247" name="直線コネクタ 246"/>
        <xdr:cNvCxnSpPr/>
      </xdr:nvCxnSpPr>
      <xdr:spPr>
        <a:xfrm>
          <a:off x="15671800" y="97586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157480</xdr:rowOff>
    </xdr:from>
    <xdr:to>
      <xdr:col>22</xdr:col>
      <xdr:colOff>565150</xdr:colOff>
      <xdr:row>57</xdr:row>
      <xdr:rowOff>39370</xdr:rowOff>
    </xdr:to>
    <xdr:cxnSp macro="">
      <xdr:nvCxnSpPr>
        <xdr:cNvPr id="250" name="直線コネクタ 249"/>
        <xdr:cNvCxnSpPr/>
      </xdr:nvCxnSpPr>
      <xdr:spPr>
        <a:xfrm flipV="1">
          <a:off x="14782800" y="9758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1" name="フローチャート : 判断 250"/>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2" name="テキスト ボックス 251"/>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57</xdr:row>
      <xdr:rowOff>39370</xdr:rowOff>
    </xdr:to>
    <xdr:cxnSp macro="">
      <xdr:nvCxnSpPr>
        <xdr:cNvPr id="253" name="直線コネクタ 252"/>
        <xdr:cNvCxnSpPr/>
      </xdr:nvCxnSpPr>
      <xdr:spPr>
        <a:xfrm>
          <a:off x="13893800" y="9743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142240</xdr:rowOff>
    </xdr:to>
    <xdr:cxnSp macro="">
      <xdr:nvCxnSpPr>
        <xdr:cNvPr id="256" name="直線コネクタ 255"/>
        <xdr:cNvCxnSpPr/>
      </xdr:nvCxnSpPr>
      <xdr:spPr>
        <a:xfrm>
          <a:off x="13004800" y="972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6" name="円/楕円 265"/>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67"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68" name="円/楕円 267"/>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21607</xdr:rowOff>
    </xdr:from>
    <xdr:ext cx="736600" cy="259045"/>
    <xdr:sp macro="" textlink="">
      <xdr:nvSpPr>
        <xdr:cNvPr id="269" name="テキスト ボックス 268"/>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160020</xdr:rowOff>
    </xdr:from>
    <xdr:to>
      <xdr:col>21</xdr:col>
      <xdr:colOff>412750</xdr:colOff>
      <xdr:row>57</xdr:row>
      <xdr:rowOff>90170</xdr:rowOff>
    </xdr:to>
    <xdr:sp macro="" textlink="">
      <xdr:nvSpPr>
        <xdr:cNvPr id="270" name="円/楕円 269"/>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74947</xdr:rowOff>
    </xdr:from>
    <xdr:ext cx="762000" cy="259045"/>
    <xdr:sp macro="" textlink="">
      <xdr:nvSpPr>
        <xdr:cNvPr id="271" name="テキスト ボックス 270"/>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72" name="円/楕円 271"/>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31767</xdr:rowOff>
    </xdr:from>
    <xdr:ext cx="762000" cy="259045"/>
    <xdr:sp macro="" textlink="">
      <xdr:nvSpPr>
        <xdr:cNvPr id="273" name="テキスト ボックス 272"/>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4" name="円/楕円 273"/>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75" name="テキスト ボックス 274"/>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一部事務組合負担金について設備拡充により年々増加しており、本町の財政の中でも負担の多い部分なっている。</a:t>
          </a:r>
          <a:endParaRPr kumimoji="1" lang="en-US" altLang="ja-JP" sz="1300">
            <a:latin typeface="ＭＳ Ｐゴシック"/>
          </a:endParaRPr>
        </a:p>
        <a:p>
          <a:r>
            <a:rPr kumimoji="1" lang="ja-JP" altLang="en-US" sz="1300">
              <a:latin typeface="ＭＳ Ｐゴシック"/>
            </a:rPr>
            <a:t>本年度も増加したことで数値に影響しているが、組合への効率化の働き掛けや、各種団体への補助金等については一定の役割を果たしたものを見直すことで抑制に努める。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19558</xdr:rowOff>
    </xdr:from>
    <xdr:to>
      <xdr:col>24</xdr:col>
      <xdr:colOff>31750</xdr:colOff>
      <xdr:row>37</xdr:row>
      <xdr:rowOff>65278</xdr:rowOff>
    </xdr:to>
    <xdr:cxnSp macro="">
      <xdr:nvCxnSpPr>
        <xdr:cNvPr id="305" name="直線コネクタ 304"/>
        <xdr:cNvCxnSpPr/>
      </xdr:nvCxnSpPr>
      <xdr:spPr>
        <a:xfrm>
          <a:off x="15671800" y="63632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78994</xdr:rowOff>
    </xdr:to>
    <xdr:cxnSp macro="">
      <xdr:nvCxnSpPr>
        <xdr:cNvPr id="308" name="直線コネクタ 307"/>
        <xdr:cNvCxnSpPr/>
      </xdr:nvCxnSpPr>
      <xdr:spPr>
        <a:xfrm flipV="1">
          <a:off x="14782800" y="6363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09" name="フローチャート : 判断 308"/>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0" name="テキスト ボックス 309"/>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60706</xdr:rowOff>
    </xdr:from>
    <xdr:to>
      <xdr:col>21</xdr:col>
      <xdr:colOff>361950</xdr:colOff>
      <xdr:row>37</xdr:row>
      <xdr:rowOff>78994</xdr:rowOff>
    </xdr:to>
    <xdr:cxnSp macro="">
      <xdr:nvCxnSpPr>
        <xdr:cNvPr id="311" name="直線コネクタ 310"/>
        <xdr:cNvCxnSpPr/>
      </xdr:nvCxnSpPr>
      <xdr:spPr>
        <a:xfrm>
          <a:off x="13893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60706</xdr:rowOff>
    </xdr:from>
    <xdr:to>
      <xdr:col>20</xdr:col>
      <xdr:colOff>158750</xdr:colOff>
      <xdr:row>37</xdr:row>
      <xdr:rowOff>129286</xdr:rowOff>
    </xdr:to>
    <xdr:cxnSp macro="">
      <xdr:nvCxnSpPr>
        <xdr:cNvPr id="314" name="直線コネクタ 313"/>
        <xdr:cNvCxnSpPr/>
      </xdr:nvCxnSpPr>
      <xdr:spPr>
        <a:xfrm flipV="1">
          <a:off x="13004800" y="64043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24" name="円/楕円 323"/>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25"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26" name="円/楕円 325"/>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27" name="テキスト ボックス 326"/>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28194</xdr:rowOff>
    </xdr:from>
    <xdr:to>
      <xdr:col>21</xdr:col>
      <xdr:colOff>412750</xdr:colOff>
      <xdr:row>37</xdr:row>
      <xdr:rowOff>129794</xdr:rowOff>
    </xdr:to>
    <xdr:sp macro="" textlink="">
      <xdr:nvSpPr>
        <xdr:cNvPr id="328" name="円/楕円 327"/>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29" name="テキスト ボックス 328"/>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xdr:rowOff>
    </xdr:from>
    <xdr:to>
      <xdr:col>20</xdr:col>
      <xdr:colOff>209550</xdr:colOff>
      <xdr:row>37</xdr:row>
      <xdr:rowOff>111506</xdr:rowOff>
    </xdr:to>
    <xdr:sp macro="" textlink="">
      <xdr:nvSpPr>
        <xdr:cNvPr id="330" name="円/楕円 329"/>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96283</xdr:rowOff>
    </xdr:from>
    <xdr:ext cx="762000" cy="259045"/>
    <xdr:sp macro="" textlink="">
      <xdr:nvSpPr>
        <xdr:cNvPr id="331" name="テキスト ボックス 330"/>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78486</xdr:rowOff>
    </xdr:from>
    <xdr:to>
      <xdr:col>19</xdr:col>
      <xdr:colOff>6350</xdr:colOff>
      <xdr:row>38</xdr:row>
      <xdr:rowOff>8636</xdr:rowOff>
    </xdr:to>
    <xdr:sp macro="" textlink="">
      <xdr:nvSpPr>
        <xdr:cNvPr id="332" name="円/楕円 331"/>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164863</xdr:rowOff>
    </xdr:from>
    <xdr:ext cx="762000" cy="259045"/>
    <xdr:sp macro="" textlink="">
      <xdr:nvSpPr>
        <xdr:cNvPr id="333" name="テキスト ボックス 332"/>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財政指針を定め計画的に起債を発行してきたが、昨年度に引き続き小学校建設事業、防災行政無線デジタル化整備事業、道路整備事業等の普通建設事業が継続しており若干数値を押し上げる結果となった。</a:t>
          </a:r>
          <a:endParaRPr kumimoji="1" lang="en-US" altLang="ja-JP" sz="1300">
            <a:latin typeface="ＭＳ Ｐゴシック"/>
          </a:endParaRPr>
        </a:p>
        <a:p>
          <a:r>
            <a:rPr kumimoji="1" lang="ja-JP" altLang="en-US" sz="1300">
              <a:latin typeface="ＭＳ Ｐゴシック"/>
            </a:rPr>
            <a:t>今後についても観光拠点施設建設、小学校屋内運動場建設、庁舎建設等の財政に大きな影響を与える普通建設事業が予定されているができる限りの起債の抑制に努める。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92711</xdr:rowOff>
    </xdr:to>
    <xdr:cxnSp macro="">
      <xdr:nvCxnSpPr>
        <xdr:cNvPr id="366" name="直線コネクタ 365"/>
        <xdr:cNvCxnSpPr/>
      </xdr:nvCxnSpPr>
      <xdr:spPr>
        <a:xfrm>
          <a:off x="3987800" y="132486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78</xdr:row>
      <xdr:rowOff>20320</xdr:rowOff>
    </xdr:to>
    <xdr:cxnSp macro="">
      <xdr:nvCxnSpPr>
        <xdr:cNvPr id="369" name="直線コネクタ 368"/>
        <xdr:cNvCxnSpPr/>
      </xdr:nvCxnSpPr>
      <xdr:spPr>
        <a:xfrm flipV="1">
          <a:off x="3098800" y="132486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0" name="フローチャート : 判断 369"/>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71" name="テキスト ボックス 370"/>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20320</xdr:rowOff>
    </xdr:from>
    <xdr:to>
      <xdr:col>4</xdr:col>
      <xdr:colOff>346075</xdr:colOff>
      <xdr:row>78</xdr:row>
      <xdr:rowOff>27939</xdr:rowOff>
    </xdr:to>
    <xdr:cxnSp macro="">
      <xdr:nvCxnSpPr>
        <xdr:cNvPr id="372" name="直線コネクタ 371"/>
        <xdr:cNvCxnSpPr/>
      </xdr:nvCxnSpPr>
      <xdr:spPr>
        <a:xfrm flipV="1">
          <a:off x="2209800" y="13393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27939</xdr:rowOff>
    </xdr:from>
    <xdr:to>
      <xdr:col>3</xdr:col>
      <xdr:colOff>142875</xdr:colOff>
      <xdr:row>78</xdr:row>
      <xdr:rowOff>43180</xdr:rowOff>
    </xdr:to>
    <xdr:cxnSp macro="">
      <xdr:nvCxnSpPr>
        <xdr:cNvPr id="375" name="直線コネクタ 374"/>
        <xdr:cNvCxnSpPr/>
      </xdr:nvCxnSpPr>
      <xdr:spPr>
        <a:xfrm flipV="1">
          <a:off x="1320800" y="13401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85" name="円/楕円 384"/>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13988</xdr:rowOff>
    </xdr:from>
    <xdr:ext cx="762000" cy="259045"/>
    <xdr:sp macro="" textlink="">
      <xdr:nvSpPr>
        <xdr:cNvPr id="386"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7" name="円/楕円 386"/>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88" name="テキスト ボックス 387"/>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140970</xdr:rowOff>
    </xdr:from>
    <xdr:to>
      <xdr:col>4</xdr:col>
      <xdr:colOff>396875</xdr:colOff>
      <xdr:row>78</xdr:row>
      <xdr:rowOff>71120</xdr:rowOff>
    </xdr:to>
    <xdr:sp macro="" textlink="">
      <xdr:nvSpPr>
        <xdr:cNvPr id="389" name="円/楕円 388"/>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55897</xdr:rowOff>
    </xdr:from>
    <xdr:ext cx="762000" cy="259045"/>
    <xdr:sp macro="" textlink="">
      <xdr:nvSpPr>
        <xdr:cNvPr id="390" name="テキスト ボックス 389"/>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148589</xdr:rowOff>
    </xdr:from>
    <xdr:to>
      <xdr:col>3</xdr:col>
      <xdr:colOff>193675</xdr:colOff>
      <xdr:row>78</xdr:row>
      <xdr:rowOff>78739</xdr:rowOff>
    </xdr:to>
    <xdr:sp macro="" textlink="">
      <xdr:nvSpPr>
        <xdr:cNvPr id="391" name="円/楕円 390"/>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92" name="テキスト ボックス 391"/>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93" name="円/楕円 392"/>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94" name="テキスト ボックス 393"/>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類似団体内平均値より下回ったが、公債費以外の経常収支比率についてはすべての項目において増加しており</a:t>
          </a:r>
          <a:r>
            <a:rPr kumimoji="1" lang="en-US" altLang="ja-JP" sz="1300">
              <a:latin typeface="ＭＳ Ｐゴシック"/>
            </a:rPr>
            <a:t>5.6</a:t>
          </a:r>
          <a:r>
            <a:rPr kumimoji="1" lang="ja-JP" altLang="en-US" sz="1300">
              <a:latin typeface="ＭＳ Ｐゴシック"/>
            </a:rPr>
            <a:t>ポイントの増と大きく押し上げた。</a:t>
          </a:r>
          <a:endParaRPr kumimoji="1" lang="en-US" altLang="ja-JP" sz="1300">
            <a:latin typeface="ＭＳ Ｐゴシック"/>
          </a:endParaRPr>
        </a:p>
        <a:p>
          <a:r>
            <a:rPr kumimoji="1" lang="ja-JP" altLang="en-US" sz="1300">
              <a:latin typeface="ＭＳ Ｐゴシック"/>
            </a:rPr>
            <a:t>財源の確保は必要不可欠で、大部分を占める人件費、扶助費等を抑制していくよう行財政改革を継続し、財政指針、財政計画等をもとに計画的な財政運営が求められる。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133858</xdr:rowOff>
    </xdr:from>
    <xdr:to>
      <xdr:col>24</xdr:col>
      <xdr:colOff>31750</xdr:colOff>
      <xdr:row>77</xdr:row>
      <xdr:rowOff>46989</xdr:rowOff>
    </xdr:to>
    <xdr:cxnSp macro="">
      <xdr:nvCxnSpPr>
        <xdr:cNvPr id="425" name="直線コネクタ 424"/>
        <xdr:cNvCxnSpPr/>
      </xdr:nvCxnSpPr>
      <xdr:spPr>
        <a:xfrm>
          <a:off x="15671800" y="12992608"/>
          <a:ext cx="8382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133858</xdr:rowOff>
    </xdr:from>
    <xdr:to>
      <xdr:col>22</xdr:col>
      <xdr:colOff>565150</xdr:colOff>
      <xdr:row>76</xdr:row>
      <xdr:rowOff>122428</xdr:rowOff>
    </xdr:to>
    <xdr:cxnSp macro="">
      <xdr:nvCxnSpPr>
        <xdr:cNvPr id="428" name="直線コネクタ 427"/>
        <xdr:cNvCxnSpPr/>
      </xdr:nvCxnSpPr>
      <xdr:spPr>
        <a:xfrm flipV="1">
          <a:off x="14782800" y="129926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29" name="フローチャート : 判断 428"/>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0" name="テキスト ボックス 429"/>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101854</xdr:rowOff>
    </xdr:from>
    <xdr:to>
      <xdr:col>21</xdr:col>
      <xdr:colOff>361950</xdr:colOff>
      <xdr:row>76</xdr:row>
      <xdr:rowOff>122428</xdr:rowOff>
    </xdr:to>
    <xdr:cxnSp macro="">
      <xdr:nvCxnSpPr>
        <xdr:cNvPr id="431" name="直線コネクタ 430"/>
        <xdr:cNvCxnSpPr/>
      </xdr:nvCxnSpPr>
      <xdr:spPr>
        <a:xfrm>
          <a:off x="13893800" y="1296060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101854</xdr:rowOff>
    </xdr:from>
    <xdr:to>
      <xdr:col>20</xdr:col>
      <xdr:colOff>158750</xdr:colOff>
      <xdr:row>76</xdr:row>
      <xdr:rowOff>30987</xdr:rowOff>
    </xdr:to>
    <xdr:cxnSp macro="">
      <xdr:nvCxnSpPr>
        <xdr:cNvPr id="434" name="直線コネクタ 433"/>
        <xdr:cNvCxnSpPr/>
      </xdr:nvCxnSpPr>
      <xdr:spPr>
        <a:xfrm flipV="1">
          <a:off x="13004800" y="129606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44" name="円/楕円 443"/>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12716</xdr:rowOff>
    </xdr:from>
    <xdr:ext cx="762000" cy="259045"/>
    <xdr:sp macro="" textlink="">
      <xdr:nvSpPr>
        <xdr:cNvPr id="445"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83058</xdr:rowOff>
    </xdr:from>
    <xdr:to>
      <xdr:col>22</xdr:col>
      <xdr:colOff>615950</xdr:colOff>
      <xdr:row>76</xdr:row>
      <xdr:rowOff>13208</xdr:rowOff>
    </xdr:to>
    <xdr:sp macro="" textlink="">
      <xdr:nvSpPr>
        <xdr:cNvPr id="446" name="円/楕円 445"/>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23385</xdr:rowOff>
    </xdr:from>
    <xdr:ext cx="736600" cy="259045"/>
    <xdr:sp macro="" textlink="">
      <xdr:nvSpPr>
        <xdr:cNvPr id="447" name="テキスト ボックス 446"/>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71628</xdr:rowOff>
    </xdr:from>
    <xdr:to>
      <xdr:col>21</xdr:col>
      <xdr:colOff>412750</xdr:colOff>
      <xdr:row>77</xdr:row>
      <xdr:rowOff>1778</xdr:rowOff>
    </xdr:to>
    <xdr:sp macro="" textlink="">
      <xdr:nvSpPr>
        <xdr:cNvPr id="448" name="円/楕円 447"/>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11955</xdr:rowOff>
    </xdr:from>
    <xdr:ext cx="762000" cy="259045"/>
    <xdr:sp macro="" textlink="">
      <xdr:nvSpPr>
        <xdr:cNvPr id="449" name="テキスト ボックス 448"/>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51054</xdr:rowOff>
    </xdr:from>
    <xdr:to>
      <xdr:col>20</xdr:col>
      <xdr:colOff>209550</xdr:colOff>
      <xdr:row>75</xdr:row>
      <xdr:rowOff>152654</xdr:rowOff>
    </xdr:to>
    <xdr:sp macro="" textlink="">
      <xdr:nvSpPr>
        <xdr:cNvPr id="450" name="円/楕円 449"/>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162831</xdr:rowOff>
    </xdr:from>
    <xdr:ext cx="762000" cy="259045"/>
    <xdr:sp macro="" textlink="">
      <xdr:nvSpPr>
        <xdr:cNvPr id="451" name="テキスト ボックス 450"/>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52" name="円/楕円 451"/>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91965</xdr:rowOff>
    </xdr:from>
    <xdr:ext cx="762000" cy="259045"/>
    <xdr:sp macro="" textlink="">
      <xdr:nvSpPr>
        <xdr:cNvPr id="453" name="テキスト ボックス 452"/>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福岡県広川町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47491</xdr:rowOff>
    </xdr:from>
    <xdr:to>
      <xdr:col>4</xdr:col>
      <xdr:colOff>1117600</xdr:colOff>
      <xdr:row>18</xdr:row>
      <xdr:rowOff>83642</xdr:rowOff>
    </xdr:to>
    <xdr:cxnSp macro="">
      <xdr:nvCxnSpPr>
        <xdr:cNvPr id="52" name="直線コネクタ 51"/>
        <xdr:cNvCxnSpPr/>
      </xdr:nvCxnSpPr>
      <xdr:spPr bwMode="auto">
        <a:xfrm flipV="1">
          <a:off x="5003800" y="3181216"/>
          <a:ext cx="647700" cy="36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83642</xdr:rowOff>
    </xdr:from>
    <xdr:to>
      <xdr:col>4</xdr:col>
      <xdr:colOff>469900</xdr:colOff>
      <xdr:row>18</xdr:row>
      <xdr:rowOff>97473</xdr:rowOff>
    </xdr:to>
    <xdr:cxnSp macro="">
      <xdr:nvCxnSpPr>
        <xdr:cNvPr id="55" name="直線コネクタ 54"/>
        <xdr:cNvCxnSpPr/>
      </xdr:nvCxnSpPr>
      <xdr:spPr bwMode="auto">
        <a:xfrm flipV="1">
          <a:off x="4305300" y="3217367"/>
          <a:ext cx="698500" cy="1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148089</xdr:rowOff>
    </xdr:from>
    <xdr:to>
      <xdr:col>4</xdr:col>
      <xdr:colOff>520700</xdr:colOff>
      <xdr:row>17</xdr:row>
      <xdr:rowOff>78239</xdr:rowOff>
    </xdr:to>
    <xdr:sp macro="" textlink="">
      <xdr:nvSpPr>
        <xdr:cNvPr id="56" name="フローチャート : 判断 55"/>
        <xdr:cNvSpPr/>
      </xdr:nvSpPr>
      <xdr:spPr bwMode="auto">
        <a:xfrm>
          <a:off x="4953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88416</xdr:rowOff>
    </xdr:from>
    <xdr:ext cx="736600" cy="259045"/>
    <xdr:sp macro="" textlink="">
      <xdr:nvSpPr>
        <xdr:cNvPr id="57" name="テキスト ボックス 56"/>
        <xdr:cNvSpPr txBox="1"/>
      </xdr:nvSpPr>
      <xdr:spPr>
        <a:xfrm>
          <a:off x="4622800" y="270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86598</xdr:rowOff>
    </xdr:from>
    <xdr:to>
      <xdr:col>3</xdr:col>
      <xdr:colOff>904875</xdr:colOff>
      <xdr:row>18</xdr:row>
      <xdr:rowOff>97473</xdr:rowOff>
    </xdr:to>
    <xdr:cxnSp macro="">
      <xdr:nvCxnSpPr>
        <xdr:cNvPr id="58" name="直線コネクタ 57"/>
        <xdr:cNvCxnSpPr/>
      </xdr:nvCxnSpPr>
      <xdr:spPr bwMode="auto">
        <a:xfrm>
          <a:off x="3606800" y="3220323"/>
          <a:ext cx="698500" cy="1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53663</xdr:rowOff>
    </xdr:from>
    <xdr:to>
      <xdr:col>3</xdr:col>
      <xdr:colOff>206375</xdr:colOff>
      <xdr:row>18</xdr:row>
      <xdr:rowOff>86598</xdr:rowOff>
    </xdr:to>
    <xdr:cxnSp macro="">
      <xdr:nvCxnSpPr>
        <xdr:cNvPr id="61" name="直線コネクタ 60"/>
        <xdr:cNvCxnSpPr/>
      </xdr:nvCxnSpPr>
      <xdr:spPr bwMode="auto">
        <a:xfrm>
          <a:off x="2908300" y="3187388"/>
          <a:ext cx="698500" cy="32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168141</xdr:rowOff>
    </xdr:from>
    <xdr:to>
      <xdr:col>5</xdr:col>
      <xdr:colOff>34925</xdr:colOff>
      <xdr:row>18</xdr:row>
      <xdr:rowOff>98291</xdr:rowOff>
    </xdr:to>
    <xdr:sp macro="" textlink="">
      <xdr:nvSpPr>
        <xdr:cNvPr id="71" name="円/楕円 70"/>
        <xdr:cNvSpPr/>
      </xdr:nvSpPr>
      <xdr:spPr bwMode="auto">
        <a:xfrm>
          <a:off x="5600700" y="313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140218</xdr:rowOff>
    </xdr:from>
    <xdr:ext cx="762000" cy="259045"/>
    <xdr:sp macro="" textlink="">
      <xdr:nvSpPr>
        <xdr:cNvPr id="72" name="人口1人当たり決算額の推移該当値テキスト130"/>
        <xdr:cNvSpPr txBox="1"/>
      </xdr:nvSpPr>
      <xdr:spPr>
        <a:xfrm>
          <a:off x="5740400" y="310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66,286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32842</xdr:rowOff>
    </xdr:from>
    <xdr:to>
      <xdr:col>4</xdr:col>
      <xdr:colOff>520700</xdr:colOff>
      <xdr:row>18</xdr:row>
      <xdr:rowOff>134442</xdr:rowOff>
    </xdr:to>
    <xdr:sp macro="" textlink="">
      <xdr:nvSpPr>
        <xdr:cNvPr id="73" name="円/楕円 72"/>
        <xdr:cNvSpPr/>
      </xdr:nvSpPr>
      <xdr:spPr bwMode="auto">
        <a:xfrm>
          <a:off x="4953000" y="316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119219</xdr:rowOff>
    </xdr:from>
    <xdr:ext cx="736600" cy="259045"/>
    <xdr:sp macro="" textlink="">
      <xdr:nvSpPr>
        <xdr:cNvPr id="74" name="テキスト ボックス 73"/>
        <xdr:cNvSpPr txBox="1"/>
      </xdr:nvSpPr>
      <xdr:spPr>
        <a:xfrm>
          <a:off x="4622800" y="3252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64,072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46673</xdr:rowOff>
    </xdr:from>
    <xdr:to>
      <xdr:col>3</xdr:col>
      <xdr:colOff>955675</xdr:colOff>
      <xdr:row>18</xdr:row>
      <xdr:rowOff>148272</xdr:rowOff>
    </xdr:to>
    <xdr:sp macro="" textlink="">
      <xdr:nvSpPr>
        <xdr:cNvPr id="75" name="円/楕円 74"/>
        <xdr:cNvSpPr/>
      </xdr:nvSpPr>
      <xdr:spPr bwMode="auto">
        <a:xfrm>
          <a:off x="4254500" y="318039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133049</xdr:rowOff>
    </xdr:from>
    <xdr:ext cx="762000" cy="259045"/>
    <xdr:sp macro="" textlink="">
      <xdr:nvSpPr>
        <xdr:cNvPr id="76" name="テキスト ボックス 75"/>
        <xdr:cNvSpPr txBox="1"/>
      </xdr:nvSpPr>
      <xdr:spPr>
        <a:xfrm>
          <a:off x="3924300" y="326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63,225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35798</xdr:rowOff>
    </xdr:from>
    <xdr:to>
      <xdr:col>3</xdr:col>
      <xdr:colOff>257175</xdr:colOff>
      <xdr:row>18</xdr:row>
      <xdr:rowOff>137398</xdr:rowOff>
    </xdr:to>
    <xdr:sp macro="" textlink="">
      <xdr:nvSpPr>
        <xdr:cNvPr id="77" name="円/楕円 76"/>
        <xdr:cNvSpPr/>
      </xdr:nvSpPr>
      <xdr:spPr bwMode="auto">
        <a:xfrm>
          <a:off x="3556000" y="3169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122175</xdr:rowOff>
    </xdr:from>
    <xdr:ext cx="762000" cy="259045"/>
    <xdr:sp macro="" textlink="">
      <xdr:nvSpPr>
        <xdr:cNvPr id="78" name="テキスト ボックス 77"/>
        <xdr:cNvSpPr txBox="1"/>
      </xdr:nvSpPr>
      <xdr:spPr>
        <a:xfrm>
          <a:off x="3225800" y="32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63,891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2863</xdr:rowOff>
    </xdr:from>
    <xdr:to>
      <xdr:col>2</xdr:col>
      <xdr:colOff>692150</xdr:colOff>
      <xdr:row>18</xdr:row>
      <xdr:rowOff>104463</xdr:rowOff>
    </xdr:to>
    <xdr:sp macro="" textlink="">
      <xdr:nvSpPr>
        <xdr:cNvPr id="79" name="円/楕円 78"/>
        <xdr:cNvSpPr/>
      </xdr:nvSpPr>
      <xdr:spPr bwMode="auto">
        <a:xfrm>
          <a:off x="2857500" y="3136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89240</xdr:rowOff>
    </xdr:from>
    <xdr:ext cx="762000" cy="259045"/>
    <xdr:sp macro="" textlink="">
      <xdr:nvSpPr>
        <xdr:cNvPr id="80" name="テキスト ボックス 79"/>
        <xdr:cNvSpPr txBox="1"/>
      </xdr:nvSpPr>
      <xdr:spPr>
        <a:xfrm>
          <a:off x="2527300" y="322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122999</xdr:rowOff>
    </xdr:from>
    <xdr:to>
      <xdr:col>4</xdr:col>
      <xdr:colOff>1117600</xdr:colOff>
      <xdr:row>37</xdr:row>
      <xdr:rowOff>8471</xdr:rowOff>
    </xdr:to>
    <xdr:cxnSp macro="">
      <xdr:nvCxnSpPr>
        <xdr:cNvPr id="114" name="直線コネクタ 113"/>
        <xdr:cNvCxnSpPr/>
      </xdr:nvCxnSpPr>
      <xdr:spPr bwMode="auto">
        <a:xfrm flipV="1">
          <a:off x="5003800" y="7076249"/>
          <a:ext cx="647700" cy="56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86843</xdr:rowOff>
    </xdr:from>
    <xdr:to>
      <xdr:col>4</xdr:col>
      <xdr:colOff>469900</xdr:colOff>
      <xdr:row>37</xdr:row>
      <xdr:rowOff>8471</xdr:rowOff>
    </xdr:to>
    <xdr:cxnSp macro="">
      <xdr:nvCxnSpPr>
        <xdr:cNvPr id="117" name="直線コネクタ 116"/>
        <xdr:cNvCxnSpPr/>
      </xdr:nvCxnSpPr>
      <xdr:spPr bwMode="auto">
        <a:xfrm>
          <a:off x="4305300" y="7040093"/>
          <a:ext cx="698500" cy="93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342786</xdr:rowOff>
    </xdr:from>
    <xdr:to>
      <xdr:col>4</xdr:col>
      <xdr:colOff>520700</xdr:colOff>
      <xdr:row>36</xdr:row>
      <xdr:rowOff>101486</xdr:rowOff>
    </xdr:to>
    <xdr:sp macro="" textlink="">
      <xdr:nvSpPr>
        <xdr:cNvPr id="118" name="フローチャート : 判断 117"/>
        <xdr:cNvSpPr/>
      </xdr:nvSpPr>
      <xdr:spPr bwMode="auto">
        <a:xfrm>
          <a:off x="4953000" y="69531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111663</xdr:rowOff>
    </xdr:from>
    <xdr:ext cx="736600" cy="259045"/>
    <xdr:sp macro="" textlink="">
      <xdr:nvSpPr>
        <xdr:cNvPr id="119" name="テキスト ボックス 118"/>
        <xdr:cNvSpPr txBox="1"/>
      </xdr:nvSpPr>
      <xdr:spPr>
        <a:xfrm>
          <a:off x="4622800" y="6722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271437</xdr:rowOff>
    </xdr:from>
    <xdr:to>
      <xdr:col>3</xdr:col>
      <xdr:colOff>904875</xdr:colOff>
      <xdr:row>36</xdr:row>
      <xdr:rowOff>86843</xdr:rowOff>
    </xdr:to>
    <xdr:cxnSp macro="">
      <xdr:nvCxnSpPr>
        <xdr:cNvPr id="120" name="直線コネクタ 119"/>
        <xdr:cNvCxnSpPr/>
      </xdr:nvCxnSpPr>
      <xdr:spPr bwMode="auto">
        <a:xfrm>
          <a:off x="3606800" y="6881787"/>
          <a:ext cx="698500" cy="158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271437</xdr:rowOff>
    </xdr:from>
    <xdr:to>
      <xdr:col>3</xdr:col>
      <xdr:colOff>206375</xdr:colOff>
      <xdr:row>35</xdr:row>
      <xdr:rowOff>275590</xdr:rowOff>
    </xdr:to>
    <xdr:cxnSp macro="">
      <xdr:nvCxnSpPr>
        <xdr:cNvPr id="123" name="直線コネクタ 122"/>
        <xdr:cNvCxnSpPr/>
      </xdr:nvCxnSpPr>
      <xdr:spPr bwMode="auto">
        <a:xfrm flipV="1">
          <a:off x="2908300" y="6881787"/>
          <a:ext cx="698500" cy="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72199</xdr:rowOff>
    </xdr:from>
    <xdr:to>
      <xdr:col>5</xdr:col>
      <xdr:colOff>34925</xdr:colOff>
      <xdr:row>37</xdr:row>
      <xdr:rowOff>2349</xdr:rowOff>
    </xdr:to>
    <xdr:sp macro="" textlink="">
      <xdr:nvSpPr>
        <xdr:cNvPr id="133" name="円/楕円 132"/>
        <xdr:cNvSpPr/>
      </xdr:nvSpPr>
      <xdr:spPr bwMode="auto">
        <a:xfrm>
          <a:off x="5600700" y="7025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44276</xdr:rowOff>
    </xdr:from>
    <xdr:ext cx="762000" cy="259045"/>
    <xdr:sp macro="" textlink="">
      <xdr:nvSpPr>
        <xdr:cNvPr id="134" name="人口1人当たり決算額の推移該当値テキスト445"/>
        <xdr:cNvSpPr txBox="1"/>
      </xdr:nvSpPr>
      <xdr:spPr>
        <a:xfrm>
          <a:off x="5740400" y="699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12,605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129121</xdr:rowOff>
    </xdr:from>
    <xdr:to>
      <xdr:col>4</xdr:col>
      <xdr:colOff>520700</xdr:colOff>
      <xdr:row>37</xdr:row>
      <xdr:rowOff>59271</xdr:rowOff>
    </xdr:to>
    <xdr:sp macro="" textlink="">
      <xdr:nvSpPr>
        <xdr:cNvPr id="135" name="円/楕円 134"/>
        <xdr:cNvSpPr/>
      </xdr:nvSpPr>
      <xdr:spPr bwMode="auto">
        <a:xfrm>
          <a:off x="4953000" y="708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44048</xdr:rowOff>
    </xdr:from>
    <xdr:ext cx="736600" cy="259045"/>
    <xdr:sp macro="" textlink="">
      <xdr:nvSpPr>
        <xdr:cNvPr id="136" name="テキスト ボックス 135"/>
        <xdr:cNvSpPr txBox="1"/>
      </xdr:nvSpPr>
      <xdr:spPr>
        <a:xfrm>
          <a:off x="4622800" y="7168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36043</xdr:rowOff>
    </xdr:from>
    <xdr:to>
      <xdr:col>3</xdr:col>
      <xdr:colOff>955675</xdr:colOff>
      <xdr:row>36</xdr:row>
      <xdr:rowOff>137643</xdr:rowOff>
    </xdr:to>
    <xdr:sp macro="" textlink="">
      <xdr:nvSpPr>
        <xdr:cNvPr id="137" name="円/楕円 136"/>
        <xdr:cNvSpPr/>
      </xdr:nvSpPr>
      <xdr:spPr bwMode="auto">
        <a:xfrm>
          <a:off x="4254500" y="6989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147820</xdr:rowOff>
    </xdr:from>
    <xdr:ext cx="762000" cy="259045"/>
    <xdr:sp macro="" textlink="">
      <xdr:nvSpPr>
        <xdr:cNvPr id="138" name="テキスト ボックス 137"/>
        <xdr:cNvSpPr txBox="1"/>
      </xdr:nvSpPr>
      <xdr:spPr>
        <a:xfrm>
          <a:off x="3924300" y="675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220637</xdr:rowOff>
    </xdr:from>
    <xdr:to>
      <xdr:col>3</xdr:col>
      <xdr:colOff>257175</xdr:colOff>
      <xdr:row>35</xdr:row>
      <xdr:rowOff>322237</xdr:rowOff>
    </xdr:to>
    <xdr:sp macro="" textlink="">
      <xdr:nvSpPr>
        <xdr:cNvPr id="139" name="円/楕円 138"/>
        <xdr:cNvSpPr/>
      </xdr:nvSpPr>
      <xdr:spPr bwMode="auto">
        <a:xfrm>
          <a:off x="3556000" y="6830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332414</xdr:rowOff>
    </xdr:from>
    <xdr:ext cx="762000" cy="259045"/>
    <xdr:sp macro="" textlink="">
      <xdr:nvSpPr>
        <xdr:cNvPr id="140" name="テキスト ボックス 139"/>
        <xdr:cNvSpPr txBox="1"/>
      </xdr:nvSpPr>
      <xdr:spPr>
        <a:xfrm>
          <a:off x="3225800" y="659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224790</xdr:rowOff>
    </xdr:from>
    <xdr:to>
      <xdr:col>2</xdr:col>
      <xdr:colOff>692150</xdr:colOff>
      <xdr:row>35</xdr:row>
      <xdr:rowOff>326390</xdr:rowOff>
    </xdr:to>
    <xdr:sp macro="" textlink="">
      <xdr:nvSpPr>
        <xdr:cNvPr id="141" name="円/楕円 140"/>
        <xdr:cNvSpPr/>
      </xdr:nvSpPr>
      <xdr:spPr bwMode="auto">
        <a:xfrm>
          <a:off x="2857500" y="6835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336567</xdr:rowOff>
    </xdr:from>
    <xdr:ext cx="762000" cy="259045"/>
    <xdr:sp macro="" textlink="">
      <xdr:nvSpPr>
        <xdr:cNvPr id="142" name="テキスト ボックス 141"/>
        <xdr:cNvSpPr txBox="1"/>
      </xdr:nvSpPr>
      <xdr:spPr>
        <a:xfrm>
          <a:off x="2527300" y="660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福岡県広川町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19,882
19,707
37.94
8,100,356
7,662,587
373,682
4,501,494
7,222,718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102667</xdr:rowOff>
    </xdr:from>
    <xdr:to>
      <xdr:col>6</xdr:col>
      <xdr:colOff>511175</xdr:colOff>
      <xdr:row>37</xdr:row>
      <xdr:rowOff>142977</xdr:rowOff>
    </xdr:to>
    <xdr:cxnSp macro="">
      <xdr:nvCxnSpPr>
        <xdr:cNvPr id="61" name="直線コネクタ 60"/>
        <xdr:cNvCxnSpPr/>
      </xdr:nvCxnSpPr>
      <xdr:spPr>
        <a:xfrm flipV="1">
          <a:off x="3797300" y="6446317"/>
          <a:ext cx="8382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142977</xdr:rowOff>
    </xdr:from>
    <xdr:to>
      <xdr:col>5</xdr:col>
      <xdr:colOff>358775</xdr:colOff>
      <xdr:row>37</xdr:row>
      <xdr:rowOff>145967</xdr:rowOff>
    </xdr:to>
    <xdr:cxnSp macro="">
      <xdr:nvCxnSpPr>
        <xdr:cNvPr id="64" name="直線コネクタ 63"/>
        <xdr:cNvCxnSpPr/>
      </xdr:nvCxnSpPr>
      <xdr:spPr>
        <a:xfrm flipV="1">
          <a:off x="2908300" y="6486627"/>
          <a:ext cx="8890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145967</xdr:rowOff>
    </xdr:from>
    <xdr:to>
      <xdr:col>4</xdr:col>
      <xdr:colOff>155575</xdr:colOff>
      <xdr:row>37</xdr:row>
      <xdr:rowOff>155492</xdr:rowOff>
    </xdr:to>
    <xdr:cxnSp macro="">
      <xdr:nvCxnSpPr>
        <xdr:cNvPr id="67" name="直線コネクタ 66"/>
        <xdr:cNvCxnSpPr/>
      </xdr:nvCxnSpPr>
      <xdr:spPr>
        <a:xfrm flipV="1">
          <a:off x="2019300" y="648961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86875</xdr:rowOff>
    </xdr:from>
    <xdr:to>
      <xdr:col>2</xdr:col>
      <xdr:colOff>638175</xdr:colOff>
      <xdr:row>37</xdr:row>
      <xdr:rowOff>155492</xdr:rowOff>
    </xdr:to>
    <xdr:cxnSp macro="">
      <xdr:nvCxnSpPr>
        <xdr:cNvPr id="70" name="直線コネクタ 69"/>
        <xdr:cNvCxnSpPr/>
      </xdr:nvCxnSpPr>
      <xdr:spPr>
        <a:xfrm>
          <a:off x="1130300" y="6430525"/>
          <a:ext cx="889000" cy="6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51867</xdr:rowOff>
    </xdr:from>
    <xdr:to>
      <xdr:col>6</xdr:col>
      <xdr:colOff>561975</xdr:colOff>
      <xdr:row>37</xdr:row>
      <xdr:rowOff>153467</xdr:rowOff>
    </xdr:to>
    <xdr:sp macro="" textlink="">
      <xdr:nvSpPr>
        <xdr:cNvPr id="80" name="円/楕円 79"/>
        <xdr:cNvSpPr/>
      </xdr:nvSpPr>
      <xdr:spPr>
        <a:xfrm>
          <a:off x="45847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30294</xdr:rowOff>
    </xdr:from>
    <xdr:ext cx="534377" cy="259045"/>
    <xdr:sp macro="" textlink="">
      <xdr:nvSpPr>
        <xdr:cNvPr id="81" name="人件費該当値テキスト"/>
        <xdr:cNvSpPr txBox="1"/>
      </xdr:nvSpPr>
      <xdr:spPr>
        <a:xfrm>
          <a:off x="4686300" y="637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54,944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92177</xdr:rowOff>
    </xdr:from>
    <xdr:to>
      <xdr:col>5</xdr:col>
      <xdr:colOff>409575</xdr:colOff>
      <xdr:row>38</xdr:row>
      <xdr:rowOff>22327</xdr:rowOff>
    </xdr:to>
    <xdr:sp macro="" textlink="">
      <xdr:nvSpPr>
        <xdr:cNvPr id="82" name="円/楕円 81"/>
        <xdr:cNvSpPr/>
      </xdr:nvSpPr>
      <xdr:spPr>
        <a:xfrm>
          <a:off x="3746500" y="64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13454</xdr:rowOff>
    </xdr:from>
    <xdr:ext cx="534377" cy="259045"/>
    <xdr:sp macro="" textlink="">
      <xdr:nvSpPr>
        <xdr:cNvPr id="83" name="テキスト ボックス 82"/>
        <xdr:cNvSpPr txBox="1"/>
      </xdr:nvSpPr>
      <xdr:spPr>
        <a:xfrm>
          <a:off x="3530111" y="652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52,828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95167</xdr:rowOff>
    </xdr:from>
    <xdr:to>
      <xdr:col>4</xdr:col>
      <xdr:colOff>206375</xdr:colOff>
      <xdr:row>38</xdr:row>
      <xdr:rowOff>25318</xdr:rowOff>
    </xdr:to>
    <xdr:sp macro="" textlink="">
      <xdr:nvSpPr>
        <xdr:cNvPr id="84" name="円/楕円 83"/>
        <xdr:cNvSpPr/>
      </xdr:nvSpPr>
      <xdr:spPr>
        <a:xfrm>
          <a:off x="2857500" y="64388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16445</xdr:rowOff>
    </xdr:from>
    <xdr:ext cx="534377" cy="259045"/>
    <xdr:sp macro="" textlink="">
      <xdr:nvSpPr>
        <xdr:cNvPr id="85" name="テキスト ボックス 84"/>
        <xdr:cNvSpPr txBox="1"/>
      </xdr:nvSpPr>
      <xdr:spPr>
        <a:xfrm>
          <a:off x="2641111" y="65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104692</xdr:rowOff>
    </xdr:from>
    <xdr:to>
      <xdr:col>3</xdr:col>
      <xdr:colOff>3175</xdr:colOff>
      <xdr:row>38</xdr:row>
      <xdr:rowOff>34843</xdr:rowOff>
    </xdr:to>
    <xdr:sp macro="" textlink="">
      <xdr:nvSpPr>
        <xdr:cNvPr id="86" name="円/楕円 85"/>
        <xdr:cNvSpPr/>
      </xdr:nvSpPr>
      <xdr:spPr>
        <a:xfrm>
          <a:off x="1968500" y="64483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25970</xdr:rowOff>
    </xdr:from>
    <xdr:ext cx="534377" cy="259045"/>
    <xdr:sp macro="" textlink="">
      <xdr:nvSpPr>
        <xdr:cNvPr id="87" name="テキスト ボックス 86"/>
        <xdr:cNvSpPr txBox="1"/>
      </xdr:nvSpPr>
      <xdr:spPr>
        <a:xfrm>
          <a:off x="1752111" y="654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36075</xdr:rowOff>
    </xdr:from>
    <xdr:to>
      <xdr:col>1</xdr:col>
      <xdr:colOff>485775</xdr:colOff>
      <xdr:row>37</xdr:row>
      <xdr:rowOff>137675</xdr:rowOff>
    </xdr:to>
    <xdr:sp macro="" textlink="">
      <xdr:nvSpPr>
        <xdr:cNvPr id="88" name="円/楕円 87"/>
        <xdr:cNvSpPr/>
      </xdr:nvSpPr>
      <xdr:spPr>
        <a:xfrm>
          <a:off x="1079500" y="637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128802</xdr:rowOff>
    </xdr:from>
    <xdr:ext cx="534377" cy="259045"/>
    <xdr:sp macro="" textlink="">
      <xdr:nvSpPr>
        <xdr:cNvPr id="89" name="テキスト ボックス 88"/>
        <xdr:cNvSpPr txBox="1"/>
      </xdr:nvSpPr>
      <xdr:spPr>
        <a:xfrm>
          <a:off x="863111" y="64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122148</xdr:rowOff>
    </xdr:from>
    <xdr:to>
      <xdr:col>6</xdr:col>
      <xdr:colOff>511175</xdr:colOff>
      <xdr:row>57</xdr:row>
      <xdr:rowOff>130867</xdr:rowOff>
    </xdr:to>
    <xdr:cxnSp macro="">
      <xdr:nvCxnSpPr>
        <xdr:cNvPr id="116" name="直線コネクタ 115"/>
        <xdr:cNvCxnSpPr/>
      </xdr:nvCxnSpPr>
      <xdr:spPr>
        <a:xfrm>
          <a:off x="3797300" y="9894798"/>
          <a:ext cx="8382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122148</xdr:rowOff>
    </xdr:from>
    <xdr:to>
      <xdr:col>5</xdr:col>
      <xdr:colOff>358775</xdr:colOff>
      <xdr:row>57</xdr:row>
      <xdr:rowOff>140203</xdr:rowOff>
    </xdr:to>
    <xdr:cxnSp macro="">
      <xdr:nvCxnSpPr>
        <xdr:cNvPr id="119" name="直線コネクタ 118"/>
        <xdr:cNvCxnSpPr/>
      </xdr:nvCxnSpPr>
      <xdr:spPr>
        <a:xfrm flipV="1">
          <a:off x="2908300" y="9894798"/>
          <a:ext cx="889000" cy="1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113530</xdr:rowOff>
    </xdr:from>
    <xdr:to>
      <xdr:col>5</xdr:col>
      <xdr:colOff>409575</xdr:colOff>
      <xdr:row>57</xdr:row>
      <xdr:rowOff>43680</xdr:rowOff>
    </xdr:to>
    <xdr:sp macro="" textlink="">
      <xdr:nvSpPr>
        <xdr:cNvPr id="120" name="フローチャート : 判断 119"/>
        <xdr:cNvSpPr/>
      </xdr:nvSpPr>
      <xdr:spPr>
        <a:xfrm>
          <a:off x="3746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60207</xdr:rowOff>
    </xdr:from>
    <xdr:ext cx="534377" cy="259045"/>
    <xdr:sp macro="" textlink="">
      <xdr:nvSpPr>
        <xdr:cNvPr id="121" name="テキスト ボックス 120"/>
        <xdr:cNvSpPr txBox="1"/>
      </xdr:nvSpPr>
      <xdr:spPr>
        <a:xfrm>
          <a:off x="3530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140203</xdr:rowOff>
    </xdr:from>
    <xdr:to>
      <xdr:col>4</xdr:col>
      <xdr:colOff>155575</xdr:colOff>
      <xdr:row>57</xdr:row>
      <xdr:rowOff>148844</xdr:rowOff>
    </xdr:to>
    <xdr:cxnSp macro="">
      <xdr:nvCxnSpPr>
        <xdr:cNvPr id="122" name="直線コネクタ 121"/>
        <xdr:cNvCxnSpPr/>
      </xdr:nvCxnSpPr>
      <xdr:spPr>
        <a:xfrm flipV="1">
          <a:off x="2019300" y="9912853"/>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148844</xdr:rowOff>
    </xdr:from>
    <xdr:to>
      <xdr:col>2</xdr:col>
      <xdr:colOff>638175</xdr:colOff>
      <xdr:row>57</xdr:row>
      <xdr:rowOff>154088</xdr:rowOff>
    </xdr:to>
    <xdr:cxnSp macro="">
      <xdr:nvCxnSpPr>
        <xdr:cNvPr id="125" name="直線コネクタ 124"/>
        <xdr:cNvCxnSpPr/>
      </xdr:nvCxnSpPr>
      <xdr:spPr>
        <a:xfrm flipV="1">
          <a:off x="1130300" y="9921494"/>
          <a:ext cx="8890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80067</xdr:rowOff>
    </xdr:from>
    <xdr:to>
      <xdr:col>6</xdr:col>
      <xdr:colOff>561975</xdr:colOff>
      <xdr:row>58</xdr:row>
      <xdr:rowOff>10217</xdr:rowOff>
    </xdr:to>
    <xdr:sp macro="" textlink="">
      <xdr:nvSpPr>
        <xdr:cNvPr id="135" name="円/楕円 134"/>
        <xdr:cNvSpPr/>
      </xdr:nvSpPr>
      <xdr:spPr>
        <a:xfrm>
          <a:off x="4584700" y="98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166444</xdr:rowOff>
    </xdr:from>
    <xdr:ext cx="534377" cy="259045"/>
    <xdr:sp macro="" textlink="">
      <xdr:nvSpPr>
        <xdr:cNvPr id="136" name="物件費該当値テキスト"/>
        <xdr:cNvSpPr txBox="1"/>
      </xdr:nvSpPr>
      <xdr:spPr>
        <a:xfrm>
          <a:off x="4686300" y="976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71348</xdr:rowOff>
    </xdr:from>
    <xdr:to>
      <xdr:col>5</xdr:col>
      <xdr:colOff>409575</xdr:colOff>
      <xdr:row>58</xdr:row>
      <xdr:rowOff>1498</xdr:rowOff>
    </xdr:to>
    <xdr:sp macro="" textlink="">
      <xdr:nvSpPr>
        <xdr:cNvPr id="137" name="円/楕円 136"/>
        <xdr:cNvSpPr/>
      </xdr:nvSpPr>
      <xdr:spPr>
        <a:xfrm>
          <a:off x="3746500" y="984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164075</xdr:rowOff>
    </xdr:from>
    <xdr:ext cx="534377" cy="259045"/>
    <xdr:sp macro="" textlink="">
      <xdr:nvSpPr>
        <xdr:cNvPr id="138" name="テキスト ボックス 137"/>
        <xdr:cNvSpPr txBox="1"/>
      </xdr:nvSpPr>
      <xdr:spPr>
        <a:xfrm>
          <a:off x="3530111" y="993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89403</xdr:rowOff>
    </xdr:from>
    <xdr:to>
      <xdr:col>4</xdr:col>
      <xdr:colOff>206375</xdr:colOff>
      <xdr:row>58</xdr:row>
      <xdr:rowOff>19553</xdr:rowOff>
    </xdr:to>
    <xdr:sp macro="" textlink="">
      <xdr:nvSpPr>
        <xdr:cNvPr id="139" name="円/楕円 138"/>
        <xdr:cNvSpPr/>
      </xdr:nvSpPr>
      <xdr:spPr>
        <a:xfrm>
          <a:off x="2857500" y="98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10680</xdr:rowOff>
    </xdr:from>
    <xdr:ext cx="534377" cy="259045"/>
    <xdr:sp macro="" textlink="">
      <xdr:nvSpPr>
        <xdr:cNvPr id="140" name="テキスト ボックス 139"/>
        <xdr:cNvSpPr txBox="1"/>
      </xdr:nvSpPr>
      <xdr:spPr>
        <a:xfrm>
          <a:off x="2641111" y="995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98044</xdr:rowOff>
    </xdr:from>
    <xdr:to>
      <xdr:col>3</xdr:col>
      <xdr:colOff>3175</xdr:colOff>
      <xdr:row>58</xdr:row>
      <xdr:rowOff>28194</xdr:rowOff>
    </xdr:to>
    <xdr:sp macro="" textlink="">
      <xdr:nvSpPr>
        <xdr:cNvPr id="141" name="円/楕円 140"/>
        <xdr:cNvSpPr/>
      </xdr:nvSpPr>
      <xdr:spPr>
        <a:xfrm>
          <a:off x="1968500" y="98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19321</xdr:rowOff>
    </xdr:from>
    <xdr:ext cx="534377" cy="259045"/>
    <xdr:sp macro="" textlink="">
      <xdr:nvSpPr>
        <xdr:cNvPr id="142" name="テキスト ボックス 141"/>
        <xdr:cNvSpPr txBox="1"/>
      </xdr:nvSpPr>
      <xdr:spPr>
        <a:xfrm>
          <a:off x="1752111" y="99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103288</xdr:rowOff>
    </xdr:from>
    <xdr:to>
      <xdr:col>1</xdr:col>
      <xdr:colOff>485775</xdr:colOff>
      <xdr:row>58</xdr:row>
      <xdr:rowOff>33438</xdr:rowOff>
    </xdr:to>
    <xdr:sp macro="" textlink="">
      <xdr:nvSpPr>
        <xdr:cNvPr id="143" name="円/楕円 142"/>
        <xdr:cNvSpPr/>
      </xdr:nvSpPr>
      <xdr:spPr>
        <a:xfrm>
          <a:off x="1079500" y="987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24565</xdr:rowOff>
    </xdr:from>
    <xdr:ext cx="534377" cy="259045"/>
    <xdr:sp macro="" textlink="">
      <xdr:nvSpPr>
        <xdr:cNvPr id="144" name="テキスト ボックス 143"/>
        <xdr:cNvSpPr txBox="1"/>
      </xdr:nvSpPr>
      <xdr:spPr>
        <a:xfrm>
          <a:off x="863111" y="99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3759</xdr:rowOff>
    </xdr:from>
    <xdr:to>
      <xdr:col>6</xdr:col>
      <xdr:colOff>511175</xdr:colOff>
      <xdr:row>79</xdr:row>
      <xdr:rowOff>6274</xdr:rowOff>
    </xdr:to>
    <xdr:cxnSp macro="">
      <xdr:nvCxnSpPr>
        <xdr:cNvPr id="173" name="直線コネクタ 172"/>
        <xdr:cNvCxnSpPr/>
      </xdr:nvCxnSpPr>
      <xdr:spPr>
        <a:xfrm>
          <a:off x="3797300" y="13548309"/>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166370</xdr:rowOff>
    </xdr:from>
    <xdr:to>
      <xdr:col>5</xdr:col>
      <xdr:colOff>358775</xdr:colOff>
      <xdr:row>79</xdr:row>
      <xdr:rowOff>3759</xdr:rowOff>
    </xdr:to>
    <xdr:cxnSp macro="">
      <xdr:nvCxnSpPr>
        <xdr:cNvPr id="176" name="直線コネクタ 175"/>
        <xdr:cNvCxnSpPr/>
      </xdr:nvCxnSpPr>
      <xdr:spPr>
        <a:xfrm>
          <a:off x="2908300" y="13539470"/>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64212</xdr:rowOff>
    </xdr:from>
    <xdr:to>
      <xdr:col>5</xdr:col>
      <xdr:colOff>409575</xdr:colOff>
      <xdr:row>77</xdr:row>
      <xdr:rowOff>165812</xdr:rowOff>
    </xdr:to>
    <xdr:sp macro="" textlink="">
      <xdr:nvSpPr>
        <xdr:cNvPr id="177" name="フローチャート : 判断 176"/>
        <xdr:cNvSpPr/>
      </xdr:nvSpPr>
      <xdr:spPr>
        <a:xfrm>
          <a:off x="3746500" y="132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10889</xdr:rowOff>
    </xdr:from>
    <xdr:ext cx="469744" cy="259045"/>
    <xdr:sp macro="" textlink="">
      <xdr:nvSpPr>
        <xdr:cNvPr id="178" name="テキスト ボックス 177"/>
        <xdr:cNvSpPr txBox="1"/>
      </xdr:nvSpPr>
      <xdr:spPr>
        <a:xfrm>
          <a:off x="3562427" y="130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166370</xdr:rowOff>
    </xdr:from>
    <xdr:to>
      <xdr:col>4</xdr:col>
      <xdr:colOff>155575</xdr:colOff>
      <xdr:row>79</xdr:row>
      <xdr:rowOff>1930</xdr:rowOff>
    </xdr:to>
    <xdr:cxnSp macro="">
      <xdr:nvCxnSpPr>
        <xdr:cNvPr id="179" name="直線コネクタ 178"/>
        <xdr:cNvCxnSpPr/>
      </xdr:nvCxnSpPr>
      <xdr:spPr>
        <a:xfrm flipV="1">
          <a:off x="2019300" y="13539470"/>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146405</xdr:rowOff>
    </xdr:from>
    <xdr:to>
      <xdr:col>2</xdr:col>
      <xdr:colOff>638175</xdr:colOff>
      <xdr:row>79</xdr:row>
      <xdr:rowOff>1930</xdr:rowOff>
    </xdr:to>
    <xdr:cxnSp macro="">
      <xdr:nvCxnSpPr>
        <xdr:cNvPr id="182" name="直線コネクタ 181"/>
        <xdr:cNvCxnSpPr/>
      </xdr:nvCxnSpPr>
      <xdr:spPr>
        <a:xfrm>
          <a:off x="1130300" y="13519505"/>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126924</xdr:rowOff>
    </xdr:from>
    <xdr:to>
      <xdr:col>6</xdr:col>
      <xdr:colOff>561975</xdr:colOff>
      <xdr:row>79</xdr:row>
      <xdr:rowOff>57074</xdr:rowOff>
    </xdr:to>
    <xdr:sp macro="" textlink="">
      <xdr:nvSpPr>
        <xdr:cNvPr id="192" name="円/楕円 191"/>
        <xdr:cNvSpPr/>
      </xdr:nvSpPr>
      <xdr:spPr>
        <a:xfrm>
          <a:off x="4584700" y="135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41851</xdr:rowOff>
    </xdr:from>
    <xdr:ext cx="378565" cy="259045"/>
    <xdr:sp macro="" textlink="">
      <xdr:nvSpPr>
        <xdr:cNvPr id="193" name="維持補修費該当値テキスト"/>
        <xdr:cNvSpPr txBox="1"/>
      </xdr:nvSpPr>
      <xdr:spPr>
        <a:xfrm>
          <a:off x="4686300" y="13414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124409</xdr:rowOff>
    </xdr:from>
    <xdr:to>
      <xdr:col>5</xdr:col>
      <xdr:colOff>409575</xdr:colOff>
      <xdr:row>79</xdr:row>
      <xdr:rowOff>54559</xdr:rowOff>
    </xdr:to>
    <xdr:sp macro="" textlink="">
      <xdr:nvSpPr>
        <xdr:cNvPr id="194" name="円/楕円 193"/>
        <xdr:cNvSpPr/>
      </xdr:nvSpPr>
      <xdr:spPr>
        <a:xfrm>
          <a:off x="3746500" y="134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45686</xdr:rowOff>
    </xdr:from>
    <xdr:ext cx="378565" cy="259045"/>
    <xdr:sp macro="" textlink="">
      <xdr:nvSpPr>
        <xdr:cNvPr id="195" name="テキスト ボックス 194"/>
        <xdr:cNvSpPr txBox="1"/>
      </xdr:nvSpPr>
      <xdr:spPr>
        <a:xfrm>
          <a:off x="3608017" y="1359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115570</xdr:rowOff>
    </xdr:from>
    <xdr:to>
      <xdr:col>4</xdr:col>
      <xdr:colOff>206375</xdr:colOff>
      <xdr:row>79</xdr:row>
      <xdr:rowOff>45720</xdr:rowOff>
    </xdr:to>
    <xdr:sp macro="" textlink="">
      <xdr:nvSpPr>
        <xdr:cNvPr id="196" name="円/楕円 195"/>
        <xdr:cNvSpPr/>
      </xdr:nvSpPr>
      <xdr:spPr>
        <a:xfrm>
          <a:off x="28575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36847</xdr:rowOff>
    </xdr:from>
    <xdr:ext cx="378565" cy="259045"/>
    <xdr:sp macro="" textlink="">
      <xdr:nvSpPr>
        <xdr:cNvPr id="197" name="テキスト ボックス 196"/>
        <xdr:cNvSpPr txBox="1"/>
      </xdr:nvSpPr>
      <xdr:spPr>
        <a:xfrm>
          <a:off x="2719017" y="13581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122580</xdr:rowOff>
    </xdr:from>
    <xdr:to>
      <xdr:col>3</xdr:col>
      <xdr:colOff>3175</xdr:colOff>
      <xdr:row>79</xdr:row>
      <xdr:rowOff>52730</xdr:rowOff>
    </xdr:to>
    <xdr:sp macro="" textlink="">
      <xdr:nvSpPr>
        <xdr:cNvPr id="198" name="円/楕円 197"/>
        <xdr:cNvSpPr/>
      </xdr:nvSpPr>
      <xdr:spPr>
        <a:xfrm>
          <a:off x="1968500" y="134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43857</xdr:rowOff>
    </xdr:from>
    <xdr:ext cx="378565" cy="259045"/>
    <xdr:sp macro="" textlink="">
      <xdr:nvSpPr>
        <xdr:cNvPr id="199" name="テキスト ボックス 198"/>
        <xdr:cNvSpPr txBox="1"/>
      </xdr:nvSpPr>
      <xdr:spPr>
        <a:xfrm>
          <a:off x="1830017" y="13588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95605</xdr:rowOff>
    </xdr:from>
    <xdr:to>
      <xdr:col>1</xdr:col>
      <xdr:colOff>485775</xdr:colOff>
      <xdr:row>79</xdr:row>
      <xdr:rowOff>25755</xdr:rowOff>
    </xdr:to>
    <xdr:sp macro="" textlink="">
      <xdr:nvSpPr>
        <xdr:cNvPr id="200" name="円/楕円 199"/>
        <xdr:cNvSpPr/>
      </xdr:nvSpPr>
      <xdr:spPr>
        <a:xfrm>
          <a:off x="1079500" y="134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16882</xdr:rowOff>
    </xdr:from>
    <xdr:ext cx="378565" cy="259045"/>
    <xdr:sp macro="" textlink="">
      <xdr:nvSpPr>
        <xdr:cNvPr id="201" name="テキスト ボックス 200"/>
        <xdr:cNvSpPr txBox="1"/>
      </xdr:nvSpPr>
      <xdr:spPr>
        <a:xfrm>
          <a:off x="941017" y="13561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141109</xdr:rowOff>
    </xdr:from>
    <xdr:to>
      <xdr:col>6</xdr:col>
      <xdr:colOff>511175</xdr:colOff>
      <xdr:row>95</xdr:row>
      <xdr:rowOff>42735</xdr:rowOff>
    </xdr:to>
    <xdr:cxnSp macro="">
      <xdr:nvCxnSpPr>
        <xdr:cNvPr id="231" name="直線コネクタ 230"/>
        <xdr:cNvCxnSpPr/>
      </xdr:nvCxnSpPr>
      <xdr:spPr>
        <a:xfrm flipV="1">
          <a:off x="3797300" y="16257409"/>
          <a:ext cx="8382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42735</xdr:rowOff>
    </xdr:from>
    <xdr:to>
      <xdr:col>5</xdr:col>
      <xdr:colOff>358775</xdr:colOff>
      <xdr:row>95</xdr:row>
      <xdr:rowOff>122841</xdr:rowOff>
    </xdr:to>
    <xdr:cxnSp macro="">
      <xdr:nvCxnSpPr>
        <xdr:cNvPr id="234" name="直線コネクタ 233"/>
        <xdr:cNvCxnSpPr/>
      </xdr:nvCxnSpPr>
      <xdr:spPr>
        <a:xfrm flipV="1">
          <a:off x="2908300" y="16330485"/>
          <a:ext cx="889000" cy="8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16757</xdr:rowOff>
    </xdr:from>
    <xdr:to>
      <xdr:col>5</xdr:col>
      <xdr:colOff>409575</xdr:colOff>
      <xdr:row>97</xdr:row>
      <xdr:rowOff>118357</xdr:rowOff>
    </xdr:to>
    <xdr:sp macro="" textlink="">
      <xdr:nvSpPr>
        <xdr:cNvPr id="235" name="フローチャート : 判断 234"/>
        <xdr:cNvSpPr/>
      </xdr:nvSpPr>
      <xdr:spPr>
        <a:xfrm>
          <a:off x="3746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109484</xdr:rowOff>
    </xdr:from>
    <xdr:ext cx="534377" cy="259045"/>
    <xdr:sp macro="" textlink="">
      <xdr:nvSpPr>
        <xdr:cNvPr id="236" name="テキスト ボックス 235"/>
        <xdr:cNvSpPr txBox="1"/>
      </xdr:nvSpPr>
      <xdr:spPr>
        <a:xfrm>
          <a:off x="3530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122841</xdr:rowOff>
    </xdr:from>
    <xdr:to>
      <xdr:col>4</xdr:col>
      <xdr:colOff>155575</xdr:colOff>
      <xdr:row>96</xdr:row>
      <xdr:rowOff>127355</xdr:rowOff>
    </xdr:to>
    <xdr:cxnSp macro="">
      <xdr:nvCxnSpPr>
        <xdr:cNvPr id="237" name="直線コネクタ 236"/>
        <xdr:cNvCxnSpPr/>
      </xdr:nvCxnSpPr>
      <xdr:spPr>
        <a:xfrm flipV="1">
          <a:off x="2019300" y="16410591"/>
          <a:ext cx="889000" cy="17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127355</xdr:rowOff>
    </xdr:from>
    <xdr:to>
      <xdr:col>2</xdr:col>
      <xdr:colOff>638175</xdr:colOff>
      <xdr:row>97</xdr:row>
      <xdr:rowOff>4407</xdr:rowOff>
    </xdr:to>
    <xdr:cxnSp macro="">
      <xdr:nvCxnSpPr>
        <xdr:cNvPr id="240" name="直線コネクタ 239"/>
        <xdr:cNvCxnSpPr/>
      </xdr:nvCxnSpPr>
      <xdr:spPr>
        <a:xfrm flipV="1">
          <a:off x="1130300" y="16586555"/>
          <a:ext cx="889000" cy="4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90309</xdr:rowOff>
    </xdr:from>
    <xdr:to>
      <xdr:col>6</xdr:col>
      <xdr:colOff>561975</xdr:colOff>
      <xdr:row>95</xdr:row>
      <xdr:rowOff>20459</xdr:rowOff>
    </xdr:to>
    <xdr:sp macro="" textlink="">
      <xdr:nvSpPr>
        <xdr:cNvPr id="250" name="円/楕円 249"/>
        <xdr:cNvSpPr/>
      </xdr:nvSpPr>
      <xdr:spPr>
        <a:xfrm>
          <a:off x="4584700" y="162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113186</xdr:rowOff>
    </xdr:from>
    <xdr:ext cx="534377" cy="259045"/>
    <xdr:sp macro="" textlink="">
      <xdr:nvSpPr>
        <xdr:cNvPr id="251" name="扶助費該当値テキスト"/>
        <xdr:cNvSpPr txBox="1"/>
      </xdr:nvSpPr>
      <xdr:spPr>
        <a:xfrm>
          <a:off x="4686300" y="1605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79,926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163385</xdr:rowOff>
    </xdr:from>
    <xdr:to>
      <xdr:col>5</xdr:col>
      <xdr:colOff>409575</xdr:colOff>
      <xdr:row>95</xdr:row>
      <xdr:rowOff>93535</xdr:rowOff>
    </xdr:to>
    <xdr:sp macro="" textlink="">
      <xdr:nvSpPr>
        <xdr:cNvPr id="252" name="円/楕円 251"/>
        <xdr:cNvSpPr/>
      </xdr:nvSpPr>
      <xdr:spPr>
        <a:xfrm>
          <a:off x="3746500" y="1627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110062</xdr:rowOff>
    </xdr:from>
    <xdr:ext cx="534377" cy="259045"/>
    <xdr:sp macro="" textlink="">
      <xdr:nvSpPr>
        <xdr:cNvPr id="253" name="テキスト ボックス 252"/>
        <xdr:cNvSpPr txBox="1"/>
      </xdr:nvSpPr>
      <xdr:spPr>
        <a:xfrm>
          <a:off x="3530111" y="1605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76,090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72041</xdr:rowOff>
    </xdr:from>
    <xdr:to>
      <xdr:col>4</xdr:col>
      <xdr:colOff>206375</xdr:colOff>
      <xdr:row>96</xdr:row>
      <xdr:rowOff>2191</xdr:rowOff>
    </xdr:to>
    <xdr:sp macro="" textlink="">
      <xdr:nvSpPr>
        <xdr:cNvPr id="254" name="円/楕円 253"/>
        <xdr:cNvSpPr/>
      </xdr:nvSpPr>
      <xdr:spPr>
        <a:xfrm>
          <a:off x="2857500" y="163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18718</xdr:rowOff>
    </xdr:from>
    <xdr:ext cx="534377" cy="259045"/>
    <xdr:sp macro="" textlink="">
      <xdr:nvSpPr>
        <xdr:cNvPr id="255" name="テキスト ボックス 254"/>
        <xdr:cNvSpPr txBox="1"/>
      </xdr:nvSpPr>
      <xdr:spPr>
        <a:xfrm>
          <a:off x="2641111" y="1613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76555</xdr:rowOff>
    </xdr:from>
    <xdr:to>
      <xdr:col>3</xdr:col>
      <xdr:colOff>3175</xdr:colOff>
      <xdr:row>97</xdr:row>
      <xdr:rowOff>6705</xdr:rowOff>
    </xdr:to>
    <xdr:sp macro="" textlink="">
      <xdr:nvSpPr>
        <xdr:cNvPr id="256" name="円/楕円 255"/>
        <xdr:cNvSpPr/>
      </xdr:nvSpPr>
      <xdr:spPr>
        <a:xfrm>
          <a:off x="1968500" y="165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23232</xdr:rowOff>
    </xdr:from>
    <xdr:ext cx="534377" cy="259045"/>
    <xdr:sp macro="" textlink="">
      <xdr:nvSpPr>
        <xdr:cNvPr id="257" name="テキスト ボックス 256"/>
        <xdr:cNvSpPr txBox="1"/>
      </xdr:nvSpPr>
      <xdr:spPr>
        <a:xfrm>
          <a:off x="1752111" y="1631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62,648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125057</xdr:rowOff>
    </xdr:from>
    <xdr:to>
      <xdr:col>1</xdr:col>
      <xdr:colOff>485775</xdr:colOff>
      <xdr:row>97</xdr:row>
      <xdr:rowOff>55207</xdr:rowOff>
    </xdr:to>
    <xdr:sp macro="" textlink="">
      <xdr:nvSpPr>
        <xdr:cNvPr id="258" name="円/楕円 257"/>
        <xdr:cNvSpPr/>
      </xdr:nvSpPr>
      <xdr:spPr>
        <a:xfrm>
          <a:off x="1079500" y="165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71734</xdr:rowOff>
    </xdr:from>
    <xdr:ext cx="534377" cy="259045"/>
    <xdr:sp macro="" textlink="">
      <xdr:nvSpPr>
        <xdr:cNvPr id="259" name="テキスト ボックス 258"/>
        <xdr:cNvSpPr txBox="1"/>
      </xdr:nvSpPr>
      <xdr:spPr>
        <a:xfrm>
          <a:off x="863111" y="1635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107550</xdr:rowOff>
    </xdr:from>
    <xdr:to>
      <xdr:col>15</xdr:col>
      <xdr:colOff>180975</xdr:colOff>
      <xdr:row>37</xdr:row>
      <xdr:rowOff>118129</xdr:rowOff>
    </xdr:to>
    <xdr:cxnSp macro="">
      <xdr:nvCxnSpPr>
        <xdr:cNvPr id="286" name="直線コネクタ 285"/>
        <xdr:cNvCxnSpPr/>
      </xdr:nvCxnSpPr>
      <xdr:spPr>
        <a:xfrm>
          <a:off x="9639300" y="6451200"/>
          <a:ext cx="8382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107550</xdr:rowOff>
    </xdr:from>
    <xdr:to>
      <xdr:col>14</xdr:col>
      <xdr:colOff>28575</xdr:colOff>
      <xdr:row>37</xdr:row>
      <xdr:rowOff>112250</xdr:rowOff>
    </xdr:to>
    <xdr:cxnSp macro="">
      <xdr:nvCxnSpPr>
        <xdr:cNvPr id="289" name="直線コネクタ 288"/>
        <xdr:cNvCxnSpPr/>
      </xdr:nvCxnSpPr>
      <xdr:spPr>
        <a:xfrm flipV="1">
          <a:off x="8750300" y="6451200"/>
          <a:ext cx="889000" cy="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21303</xdr:rowOff>
    </xdr:from>
    <xdr:to>
      <xdr:col>14</xdr:col>
      <xdr:colOff>79375</xdr:colOff>
      <xdr:row>37</xdr:row>
      <xdr:rowOff>122903</xdr:rowOff>
    </xdr:to>
    <xdr:sp macro="" textlink="">
      <xdr:nvSpPr>
        <xdr:cNvPr id="290" name="フローチャート : 判断 289"/>
        <xdr:cNvSpPr/>
      </xdr:nvSpPr>
      <xdr:spPr>
        <a:xfrm>
          <a:off x="9588500" y="636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139430</xdr:rowOff>
    </xdr:from>
    <xdr:ext cx="534377" cy="259045"/>
    <xdr:sp macro="" textlink="">
      <xdr:nvSpPr>
        <xdr:cNvPr id="291" name="テキスト ボックス 290"/>
        <xdr:cNvSpPr txBox="1"/>
      </xdr:nvSpPr>
      <xdr:spPr>
        <a:xfrm>
          <a:off x="9372111" y="61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90643</xdr:rowOff>
    </xdr:from>
    <xdr:to>
      <xdr:col>12</xdr:col>
      <xdr:colOff>511175</xdr:colOff>
      <xdr:row>37</xdr:row>
      <xdr:rowOff>112250</xdr:rowOff>
    </xdr:to>
    <xdr:cxnSp macro="">
      <xdr:nvCxnSpPr>
        <xdr:cNvPr id="292" name="直線コネクタ 291"/>
        <xdr:cNvCxnSpPr/>
      </xdr:nvCxnSpPr>
      <xdr:spPr>
        <a:xfrm>
          <a:off x="7861300" y="6434293"/>
          <a:ext cx="889000" cy="2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90643</xdr:rowOff>
    </xdr:from>
    <xdr:to>
      <xdr:col>11</xdr:col>
      <xdr:colOff>307975</xdr:colOff>
      <xdr:row>37</xdr:row>
      <xdr:rowOff>96856</xdr:rowOff>
    </xdr:to>
    <xdr:cxnSp macro="">
      <xdr:nvCxnSpPr>
        <xdr:cNvPr id="295" name="直線コネクタ 294"/>
        <xdr:cNvCxnSpPr/>
      </xdr:nvCxnSpPr>
      <xdr:spPr>
        <a:xfrm flipV="1">
          <a:off x="6972300" y="6434293"/>
          <a:ext cx="889000" cy="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166316</xdr:rowOff>
    </xdr:from>
    <xdr:ext cx="534377" cy="259045"/>
    <xdr:sp macro="" textlink="">
      <xdr:nvSpPr>
        <xdr:cNvPr id="299" name="テキスト ボックス 298"/>
        <xdr:cNvSpPr txBox="1"/>
      </xdr:nvSpPr>
      <xdr:spPr>
        <a:xfrm>
          <a:off x="6705111" y="65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67329</xdr:rowOff>
    </xdr:from>
    <xdr:to>
      <xdr:col>15</xdr:col>
      <xdr:colOff>231775</xdr:colOff>
      <xdr:row>37</xdr:row>
      <xdr:rowOff>168929</xdr:rowOff>
    </xdr:to>
    <xdr:sp macro="" textlink="">
      <xdr:nvSpPr>
        <xdr:cNvPr id="305" name="円/楕円 304"/>
        <xdr:cNvSpPr/>
      </xdr:nvSpPr>
      <xdr:spPr>
        <a:xfrm>
          <a:off x="10426700" y="641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45756</xdr:rowOff>
    </xdr:from>
    <xdr:ext cx="534377" cy="259045"/>
    <xdr:sp macro="" textlink="">
      <xdr:nvSpPr>
        <xdr:cNvPr id="306" name="補助費等該当値テキスト"/>
        <xdr:cNvSpPr txBox="1"/>
      </xdr:nvSpPr>
      <xdr:spPr>
        <a:xfrm>
          <a:off x="10528300" y="638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42,218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56750</xdr:rowOff>
    </xdr:from>
    <xdr:to>
      <xdr:col>14</xdr:col>
      <xdr:colOff>79375</xdr:colOff>
      <xdr:row>37</xdr:row>
      <xdr:rowOff>158350</xdr:rowOff>
    </xdr:to>
    <xdr:sp macro="" textlink="">
      <xdr:nvSpPr>
        <xdr:cNvPr id="307" name="円/楕円 306"/>
        <xdr:cNvSpPr/>
      </xdr:nvSpPr>
      <xdr:spPr>
        <a:xfrm>
          <a:off x="9588500" y="64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149477</xdr:rowOff>
    </xdr:from>
    <xdr:ext cx="534377" cy="259045"/>
    <xdr:sp macro="" textlink="">
      <xdr:nvSpPr>
        <xdr:cNvPr id="308" name="テキスト ボックス 307"/>
        <xdr:cNvSpPr txBox="1"/>
      </xdr:nvSpPr>
      <xdr:spPr>
        <a:xfrm>
          <a:off x="9372111" y="649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61450</xdr:rowOff>
    </xdr:from>
    <xdr:to>
      <xdr:col>12</xdr:col>
      <xdr:colOff>561975</xdr:colOff>
      <xdr:row>37</xdr:row>
      <xdr:rowOff>163050</xdr:rowOff>
    </xdr:to>
    <xdr:sp macro="" textlink="">
      <xdr:nvSpPr>
        <xdr:cNvPr id="309" name="円/楕円 308"/>
        <xdr:cNvSpPr/>
      </xdr:nvSpPr>
      <xdr:spPr>
        <a:xfrm>
          <a:off x="8699500" y="64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8127</xdr:rowOff>
    </xdr:from>
    <xdr:ext cx="534377" cy="259045"/>
    <xdr:sp macro="" textlink="">
      <xdr:nvSpPr>
        <xdr:cNvPr id="310" name="テキスト ボックス 309"/>
        <xdr:cNvSpPr txBox="1"/>
      </xdr:nvSpPr>
      <xdr:spPr>
        <a:xfrm>
          <a:off x="8483111" y="61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43,504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39843</xdr:rowOff>
    </xdr:from>
    <xdr:to>
      <xdr:col>11</xdr:col>
      <xdr:colOff>358775</xdr:colOff>
      <xdr:row>37</xdr:row>
      <xdr:rowOff>141443</xdr:rowOff>
    </xdr:to>
    <xdr:sp macro="" textlink="">
      <xdr:nvSpPr>
        <xdr:cNvPr id="311" name="円/楕円 310"/>
        <xdr:cNvSpPr/>
      </xdr:nvSpPr>
      <xdr:spPr>
        <a:xfrm>
          <a:off x="7810500" y="638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157970</xdr:rowOff>
    </xdr:from>
    <xdr:ext cx="534377" cy="259045"/>
    <xdr:sp macro="" textlink="">
      <xdr:nvSpPr>
        <xdr:cNvPr id="312" name="テキスト ボックス 311"/>
        <xdr:cNvSpPr txBox="1"/>
      </xdr:nvSpPr>
      <xdr:spPr>
        <a:xfrm>
          <a:off x="7594111" y="615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46056</xdr:rowOff>
    </xdr:from>
    <xdr:to>
      <xdr:col>10</xdr:col>
      <xdr:colOff>155575</xdr:colOff>
      <xdr:row>37</xdr:row>
      <xdr:rowOff>147656</xdr:rowOff>
    </xdr:to>
    <xdr:sp macro="" textlink="">
      <xdr:nvSpPr>
        <xdr:cNvPr id="313" name="円/楕円 312"/>
        <xdr:cNvSpPr/>
      </xdr:nvSpPr>
      <xdr:spPr>
        <a:xfrm>
          <a:off x="6921500" y="63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164183</xdr:rowOff>
    </xdr:from>
    <xdr:ext cx="534377" cy="259045"/>
    <xdr:sp macro="" textlink="">
      <xdr:nvSpPr>
        <xdr:cNvPr id="314" name="テキスト ボックス 313"/>
        <xdr:cNvSpPr txBox="1"/>
      </xdr:nvSpPr>
      <xdr:spPr>
        <a:xfrm>
          <a:off x="6705111" y="616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25705</xdr:rowOff>
    </xdr:from>
    <xdr:to>
      <xdr:col>15</xdr:col>
      <xdr:colOff>180975</xdr:colOff>
      <xdr:row>56</xdr:row>
      <xdr:rowOff>35344</xdr:rowOff>
    </xdr:to>
    <xdr:cxnSp macro="">
      <xdr:nvCxnSpPr>
        <xdr:cNvPr id="343" name="直線コネクタ 342"/>
        <xdr:cNvCxnSpPr/>
      </xdr:nvCxnSpPr>
      <xdr:spPr>
        <a:xfrm>
          <a:off x="9639300" y="9626905"/>
          <a:ext cx="8382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25705</xdr:rowOff>
    </xdr:from>
    <xdr:to>
      <xdr:col>14</xdr:col>
      <xdr:colOff>28575</xdr:colOff>
      <xdr:row>57</xdr:row>
      <xdr:rowOff>26086</xdr:rowOff>
    </xdr:to>
    <xdr:cxnSp macro="">
      <xdr:nvCxnSpPr>
        <xdr:cNvPr id="346" name="直線コネクタ 345"/>
        <xdr:cNvCxnSpPr/>
      </xdr:nvCxnSpPr>
      <xdr:spPr>
        <a:xfrm flipV="1">
          <a:off x="8750300" y="9626905"/>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74468</xdr:rowOff>
    </xdr:from>
    <xdr:to>
      <xdr:col>14</xdr:col>
      <xdr:colOff>79375</xdr:colOff>
      <xdr:row>57</xdr:row>
      <xdr:rowOff>4618</xdr:rowOff>
    </xdr:to>
    <xdr:sp macro="" textlink="">
      <xdr:nvSpPr>
        <xdr:cNvPr id="347" name="フローチャート : 判断 346"/>
        <xdr:cNvSpPr/>
      </xdr:nvSpPr>
      <xdr:spPr>
        <a:xfrm>
          <a:off x="95885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167195</xdr:rowOff>
    </xdr:from>
    <xdr:ext cx="534377" cy="259045"/>
    <xdr:sp macro="" textlink="">
      <xdr:nvSpPr>
        <xdr:cNvPr id="348" name="テキスト ボックス 347"/>
        <xdr:cNvSpPr txBox="1"/>
      </xdr:nvSpPr>
      <xdr:spPr>
        <a:xfrm>
          <a:off x="9372111" y="976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16842</xdr:rowOff>
    </xdr:from>
    <xdr:to>
      <xdr:col>12</xdr:col>
      <xdr:colOff>511175</xdr:colOff>
      <xdr:row>57</xdr:row>
      <xdr:rowOff>26086</xdr:rowOff>
    </xdr:to>
    <xdr:cxnSp macro="">
      <xdr:nvCxnSpPr>
        <xdr:cNvPr id="349" name="直線コネクタ 348"/>
        <xdr:cNvCxnSpPr/>
      </xdr:nvCxnSpPr>
      <xdr:spPr>
        <a:xfrm>
          <a:off x="7861300" y="9446592"/>
          <a:ext cx="889000" cy="35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16842</xdr:rowOff>
    </xdr:from>
    <xdr:to>
      <xdr:col>11</xdr:col>
      <xdr:colOff>307975</xdr:colOff>
      <xdr:row>58</xdr:row>
      <xdr:rowOff>29332</xdr:rowOff>
    </xdr:to>
    <xdr:cxnSp macro="">
      <xdr:nvCxnSpPr>
        <xdr:cNvPr id="352" name="直線コネクタ 351"/>
        <xdr:cNvCxnSpPr/>
      </xdr:nvCxnSpPr>
      <xdr:spPr>
        <a:xfrm flipV="1">
          <a:off x="6972300" y="9446592"/>
          <a:ext cx="889000" cy="52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155994</xdr:rowOff>
    </xdr:from>
    <xdr:to>
      <xdr:col>15</xdr:col>
      <xdr:colOff>231775</xdr:colOff>
      <xdr:row>56</xdr:row>
      <xdr:rowOff>86144</xdr:rowOff>
    </xdr:to>
    <xdr:sp macro="" textlink="">
      <xdr:nvSpPr>
        <xdr:cNvPr id="362" name="円/楕円 361"/>
        <xdr:cNvSpPr/>
      </xdr:nvSpPr>
      <xdr:spPr>
        <a:xfrm>
          <a:off x="10426700" y="95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7421</xdr:rowOff>
    </xdr:from>
    <xdr:ext cx="534377" cy="259045"/>
    <xdr:sp macro="" textlink="">
      <xdr:nvSpPr>
        <xdr:cNvPr id="363" name="普通建設事業費該当値テキスト"/>
        <xdr:cNvSpPr txBox="1"/>
      </xdr:nvSpPr>
      <xdr:spPr>
        <a:xfrm>
          <a:off x="10528300" y="94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68,695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146355</xdr:rowOff>
    </xdr:from>
    <xdr:to>
      <xdr:col>14</xdr:col>
      <xdr:colOff>79375</xdr:colOff>
      <xdr:row>56</xdr:row>
      <xdr:rowOff>76505</xdr:rowOff>
    </xdr:to>
    <xdr:sp macro="" textlink="">
      <xdr:nvSpPr>
        <xdr:cNvPr id="364" name="円/楕円 363"/>
        <xdr:cNvSpPr/>
      </xdr:nvSpPr>
      <xdr:spPr>
        <a:xfrm>
          <a:off x="9588500" y="95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93032</xdr:rowOff>
    </xdr:from>
    <xdr:ext cx="534377" cy="259045"/>
    <xdr:sp macro="" textlink="">
      <xdr:nvSpPr>
        <xdr:cNvPr id="365" name="テキスト ボックス 364"/>
        <xdr:cNvSpPr txBox="1"/>
      </xdr:nvSpPr>
      <xdr:spPr>
        <a:xfrm>
          <a:off x="9372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69,960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146736</xdr:rowOff>
    </xdr:from>
    <xdr:to>
      <xdr:col>12</xdr:col>
      <xdr:colOff>561975</xdr:colOff>
      <xdr:row>57</xdr:row>
      <xdr:rowOff>76886</xdr:rowOff>
    </xdr:to>
    <xdr:sp macro="" textlink="">
      <xdr:nvSpPr>
        <xdr:cNvPr id="366" name="円/楕円 365"/>
        <xdr:cNvSpPr/>
      </xdr:nvSpPr>
      <xdr:spPr>
        <a:xfrm>
          <a:off x="8699500" y="97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68013</xdr:rowOff>
    </xdr:from>
    <xdr:ext cx="534377" cy="259045"/>
    <xdr:sp macro="" textlink="">
      <xdr:nvSpPr>
        <xdr:cNvPr id="367" name="テキスト ボックス 366"/>
        <xdr:cNvSpPr txBox="1"/>
      </xdr:nvSpPr>
      <xdr:spPr>
        <a:xfrm>
          <a:off x="8483111" y="984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137492</xdr:rowOff>
    </xdr:from>
    <xdr:to>
      <xdr:col>11</xdr:col>
      <xdr:colOff>358775</xdr:colOff>
      <xdr:row>55</xdr:row>
      <xdr:rowOff>67642</xdr:rowOff>
    </xdr:to>
    <xdr:sp macro="" textlink="">
      <xdr:nvSpPr>
        <xdr:cNvPr id="368" name="円/楕円 367"/>
        <xdr:cNvSpPr/>
      </xdr:nvSpPr>
      <xdr:spPr>
        <a:xfrm>
          <a:off x="7810500" y="93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84169</xdr:rowOff>
    </xdr:from>
    <xdr:ext cx="534377" cy="259045"/>
    <xdr:sp macro="" textlink="">
      <xdr:nvSpPr>
        <xdr:cNvPr id="369" name="テキスト ボックス 368"/>
        <xdr:cNvSpPr txBox="1"/>
      </xdr:nvSpPr>
      <xdr:spPr>
        <a:xfrm>
          <a:off x="7594111" y="917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93,623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149982</xdr:rowOff>
    </xdr:from>
    <xdr:to>
      <xdr:col>10</xdr:col>
      <xdr:colOff>155575</xdr:colOff>
      <xdr:row>58</xdr:row>
      <xdr:rowOff>80132</xdr:rowOff>
    </xdr:to>
    <xdr:sp macro="" textlink="">
      <xdr:nvSpPr>
        <xdr:cNvPr id="370" name="円/楕円 369"/>
        <xdr:cNvSpPr/>
      </xdr:nvSpPr>
      <xdr:spPr>
        <a:xfrm>
          <a:off x="6921500" y="99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71259</xdr:rowOff>
    </xdr:from>
    <xdr:ext cx="534377" cy="259045"/>
    <xdr:sp macro="" textlink="">
      <xdr:nvSpPr>
        <xdr:cNvPr id="371" name="テキスト ボックス 370"/>
        <xdr:cNvSpPr txBox="1"/>
      </xdr:nvSpPr>
      <xdr:spPr>
        <a:xfrm>
          <a:off x="6705111" y="1001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145047</xdr:rowOff>
    </xdr:from>
    <xdr:to>
      <xdr:col>15</xdr:col>
      <xdr:colOff>180975</xdr:colOff>
      <xdr:row>78</xdr:row>
      <xdr:rowOff>160756</xdr:rowOff>
    </xdr:to>
    <xdr:cxnSp macro="">
      <xdr:nvCxnSpPr>
        <xdr:cNvPr id="400" name="直線コネクタ 399"/>
        <xdr:cNvCxnSpPr/>
      </xdr:nvCxnSpPr>
      <xdr:spPr>
        <a:xfrm>
          <a:off x="9639300" y="13518147"/>
          <a:ext cx="8382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39523</xdr:rowOff>
    </xdr:from>
    <xdr:to>
      <xdr:col>14</xdr:col>
      <xdr:colOff>28575</xdr:colOff>
      <xdr:row>78</xdr:row>
      <xdr:rowOff>145047</xdr:rowOff>
    </xdr:to>
    <xdr:cxnSp macro="">
      <xdr:nvCxnSpPr>
        <xdr:cNvPr id="403" name="直線コネクタ 402"/>
        <xdr:cNvCxnSpPr/>
      </xdr:nvCxnSpPr>
      <xdr:spPr>
        <a:xfrm>
          <a:off x="8750300" y="13241173"/>
          <a:ext cx="889000" cy="27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3632</xdr:rowOff>
    </xdr:from>
    <xdr:to>
      <xdr:col>14</xdr:col>
      <xdr:colOff>79375</xdr:colOff>
      <xdr:row>77</xdr:row>
      <xdr:rowOff>105232</xdr:rowOff>
    </xdr:to>
    <xdr:sp macro="" textlink="">
      <xdr:nvSpPr>
        <xdr:cNvPr id="404" name="フローチャート : 判断 403"/>
        <xdr:cNvSpPr/>
      </xdr:nvSpPr>
      <xdr:spPr>
        <a:xfrm>
          <a:off x="9588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121759</xdr:rowOff>
    </xdr:from>
    <xdr:ext cx="534377" cy="259045"/>
    <xdr:sp macro="" textlink="">
      <xdr:nvSpPr>
        <xdr:cNvPr id="405" name="テキスト ボックス 404"/>
        <xdr:cNvSpPr txBox="1"/>
      </xdr:nvSpPr>
      <xdr:spPr>
        <a:xfrm>
          <a:off x="9372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109956</xdr:rowOff>
    </xdr:from>
    <xdr:to>
      <xdr:col>15</xdr:col>
      <xdr:colOff>231775</xdr:colOff>
      <xdr:row>79</xdr:row>
      <xdr:rowOff>40106</xdr:rowOff>
    </xdr:to>
    <xdr:sp macro="" textlink="">
      <xdr:nvSpPr>
        <xdr:cNvPr id="413" name="円/楕円 412"/>
        <xdr:cNvSpPr/>
      </xdr:nvSpPr>
      <xdr:spPr>
        <a:xfrm>
          <a:off x="10426700" y="134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24883</xdr:rowOff>
    </xdr:from>
    <xdr:ext cx="469744" cy="259045"/>
    <xdr:sp macro="" textlink="">
      <xdr:nvSpPr>
        <xdr:cNvPr id="414" name="普通建設事業費 （ うち新規整備　）該当値テキスト"/>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94247</xdr:rowOff>
    </xdr:from>
    <xdr:to>
      <xdr:col>14</xdr:col>
      <xdr:colOff>79375</xdr:colOff>
      <xdr:row>79</xdr:row>
      <xdr:rowOff>24397</xdr:rowOff>
    </xdr:to>
    <xdr:sp macro="" textlink="">
      <xdr:nvSpPr>
        <xdr:cNvPr id="415" name="円/楕円 414"/>
        <xdr:cNvSpPr/>
      </xdr:nvSpPr>
      <xdr:spPr>
        <a:xfrm>
          <a:off x="9588500" y="1346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15524</xdr:rowOff>
    </xdr:from>
    <xdr:ext cx="469744" cy="259045"/>
    <xdr:sp macro="" textlink="">
      <xdr:nvSpPr>
        <xdr:cNvPr id="416" name="テキスト ボックス 415"/>
        <xdr:cNvSpPr txBox="1"/>
      </xdr:nvSpPr>
      <xdr:spPr>
        <a:xfrm>
          <a:off x="9404427" y="1356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160173</xdr:rowOff>
    </xdr:from>
    <xdr:to>
      <xdr:col>12</xdr:col>
      <xdr:colOff>561975</xdr:colOff>
      <xdr:row>77</xdr:row>
      <xdr:rowOff>90323</xdr:rowOff>
    </xdr:to>
    <xdr:sp macro="" textlink="">
      <xdr:nvSpPr>
        <xdr:cNvPr id="417" name="円/楕円 416"/>
        <xdr:cNvSpPr/>
      </xdr:nvSpPr>
      <xdr:spPr>
        <a:xfrm>
          <a:off x="8699500" y="131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106849</xdr:rowOff>
    </xdr:from>
    <xdr:ext cx="534377" cy="259045"/>
    <xdr:sp macro="" textlink="">
      <xdr:nvSpPr>
        <xdr:cNvPr id="418" name="テキスト ボックス 417"/>
        <xdr:cNvSpPr txBox="1"/>
      </xdr:nvSpPr>
      <xdr:spPr>
        <a:xfrm>
          <a:off x="8483111" y="129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35864</xdr:rowOff>
    </xdr:from>
    <xdr:to>
      <xdr:col>15</xdr:col>
      <xdr:colOff>180975</xdr:colOff>
      <xdr:row>95</xdr:row>
      <xdr:rowOff>43942</xdr:rowOff>
    </xdr:to>
    <xdr:cxnSp macro="">
      <xdr:nvCxnSpPr>
        <xdr:cNvPr id="447" name="直線コネクタ 446"/>
        <xdr:cNvCxnSpPr/>
      </xdr:nvCxnSpPr>
      <xdr:spPr>
        <a:xfrm flipV="1">
          <a:off x="9639300" y="16323614"/>
          <a:ext cx="8382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43942</xdr:rowOff>
    </xdr:from>
    <xdr:to>
      <xdr:col>14</xdr:col>
      <xdr:colOff>28575</xdr:colOff>
      <xdr:row>98</xdr:row>
      <xdr:rowOff>85979</xdr:rowOff>
    </xdr:to>
    <xdr:cxnSp macro="">
      <xdr:nvCxnSpPr>
        <xdr:cNvPr id="450" name="直線コネクタ 449"/>
        <xdr:cNvCxnSpPr/>
      </xdr:nvCxnSpPr>
      <xdr:spPr>
        <a:xfrm flipV="1">
          <a:off x="8750300" y="16331692"/>
          <a:ext cx="889000" cy="5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51" name="フローチャート : 判断 450"/>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52" name="テキスト ボックス 451"/>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156514</xdr:rowOff>
    </xdr:from>
    <xdr:to>
      <xdr:col>15</xdr:col>
      <xdr:colOff>231775</xdr:colOff>
      <xdr:row>95</xdr:row>
      <xdr:rowOff>86664</xdr:rowOff>
    </xdr:to>
    <xdr:sp macro="" textlink="">
      <xdr:nvSpPr>
        <xdr:cNvPr id="460" name="円/楕円 459"/>
        <xdr:cNvSpPr/>
      </xdr:nvSpPr>
      <xdr:spPr>
        <a:xfrm>
          <a:off x="10426700" y="1627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7941</xdr:rowOff>
    </xdr:from>
    <xdr:ext cx="534377" cy="259045"/>
    <xdr:sp macro="" textlink="">
      <xdr:nvSpPr>
        <xdr:cNvPr id="461" name="普通建設事業費 （ うち更新整備　）該当値テキスト"/>
        <xdr:cNvSpPr txBox="1"/>
      </xdr:nvSpPr>
      <xdr:spPr>
        <a:xfrm>
          <a:off x="10528300" y="1612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54,676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164592</xdr:rowOff>
    </xdr:from>
    <xdr:to>
      <xdr:col>14</xdr:col>
      <xdr:colOff>79375</xdr:colOff>
      <xdr:row>95</xdr:row>
      <xdr:rowOff>94742</xdr:rowOff>
    </xdr:to>
    <xdr:sp macro="" textlink="">
      <xdr:nvSpPr>
        <xdr:cNvPr id="462" name="円/楕円 461"/>
        <xdr:cNvSpPr/>
      </xdr:nvSpPr>
      <xdr:spPr>
        <a:xfrm>
          <a:off x="9588500" y="162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111269</xdr:rowOff>
    </xdr:from>
    <xdr:ext cx="534377" cy="259045"/>
    <xdr:sp macro="" textlink="">
      <xdr:nvSpPr>
        <xdr:cNvPr id="463" name="テキスト ボックス 462"/>
        <xdr:cNvSpPr txBox="1"/>
      </xdr:nvSpPr>
      <xdr:spPr>
        <a:xfrm>
          <a:off x="9372111" y="1605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35179</xdr:rowOff>
    </xdr:from>
    <xdr:to>
      <xdr:col>12</xdr:col>
      <xdr:colOff>561975</xdr:colOff>
      <xdr:row>98</xdr:row>
      <xdr:rowOff>136779</xdr:rowOff>
    </xdr:to>
    <xdr:sp macro="" textlink="">
      <xdr:nvSpPr>
        <xdr:cNvPr id="464" name="円/楕円 463"/>
        <xdr:cNvSpPr/>
      </xdr:nvSpPr>
      <xdr:spPr>
        <a:xfrm>
          <a:off x="8699500" y="168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127906</xdr:rowOff>
    </xdr:from>
    <xdr:ext cx="534377" cy="259045"/>
    <xdr:sp macro="" textlink="">
      <xdr:nvSpPr>
        <xdr:cNvPr id="465" name="テキスト ボックス 464"/>
        <xdr:cNvSpPr txBox="1"/>
      </xdr:nvSpPr>
      <xdr:spPr>
        <a:xfrm>
          <a:off x="8483111" y="169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21723</xdr:rowOff>
    </xdr:from>
    <xdr:to>
      <xdr:col>23</xdr:col>
      <xdr:colOff>517525</xdr:colOff>
      <xdr:row>39</xdr:row>
      <xdr:rowOff>36773</xdr:rowOff>
    </xdr:to>
    <xdr:cxnSp macro="">
      <xdr:nvCxnSpPr>
        <xdr:cNvPr id="494" name="直線コネクタ 493"/>
        <xdr:cNvCxnSpPr/>
      </xdr:nvCxnSpPr>
      <xdr:spPr>
        <a:xfrm flipV="1">
          <a:off x="15481300" y="6708273"/>
          <a:ext cx="8382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125260</xdr:rowOff>
    </xdr:from>
    <xdr:to>
      <xdr:col>22</xdr:col>
      <xdr:colOff>365125</xdr:colOff>
      <xdr:row>39</xdr:row>
      <xdr:rowOff>36773</xdr:rowOff>
    </xdr:to>
    <xdr:cxnSp macro="">
      <xdr:nvCxnSpPr>
        <xdr:cNvPr id="497" name="直線コネクタ 496"/>
        <xdr:cNvCxnSpPr/>
      </xdr:nvCxnSpPr>
      <xdr:spPr>
        <a:xfrm>
          <a:off x="14592300" y="6640360"/>
          <a:ext cx="889000" cy="8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154013</xdr:rowOff>
    </xdr:from>
    <xdr:to>
      <xdr:col>22</xdr:col>
      <xdr:colOff>415925</xdr:colOff>
      <xdr:row>39</xdr:row>
      <xdr:rowOff>84163</xdr:rowOff>
    </xdr:to>
    <xdr:sp macro="" textlink="">
      <xdr:nvSpPr>
        <xdr:cNvPr id="498" name="フローチャート : 判断 497"/>
        <xdr:cNvSpPr/>
      </xdr:nvSpPr>
      <xdr:spPr>
        <a:xfrm>
          <a:off x="15430500" y="66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100690</xdr:rowOff>
    </xdr:from>
    <xdr:ext cx="378565" cy="259045"/>
    <xdr:sp macro="" textlink="">
      <xdr:nvSpPr>
        <xdr:cNvPr id="499" name="テキスト ボックス 498"/>
        <xdr:cNvSpPr txBox="1"/>
      </xdr:nvSpPr>
      <xdr:spPr>
        <a:xfrm>
          <a:off x="15292017" y="644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125260</xdr:rowOff>
    </xdr:from>
    <xdr:to>
      <xdr:col>21</xdr:col>
      <xdr:colOff>161925</xdr:colOff>
      <xdr:row>39</xdr:row>
      <xdr:rowOff>17685</xdr:rowOff>
    </xdr:to>
    <xdr:cxnSp macro="">
      <xdr:nvCxnSpPr>
        <xdr:cNvPr id="500" name="直線コネクタ 499"/>
        <xdr:cNvCxnSpPr/>
      </xdr:nvCxnSpPr>
      <xdr:spPr>
        <a:xfrm flipV="1">
          <a:off x="13703300" y="6640360"/>
          <a:ext cx="889000" cy="6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60850</xdr:rowOff>
    </xdr:from>
    <xdr:ext cx="469744" cy="259045"/>
    <xdr:sp macro="" textlink="">
      <xdr:nvSpPr>
        <xdr:cNvPr id="502" name="テキスト ボックス 501"/>
        <xdr:cNvSpPr txBox="1"/>
      </xdr:nvSpPr>
      <xdr:spPr>
        <a:xfrm>
          <a:off x="14357427" y="67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68205</xdr:rowOff>
    </xdr:from>
    <xdr:to>
      <xdr:col>19</xdr:col>
      <xdr:colOff>644525</xdr:colOff>
      <xdr:row>39</xdr:row>
      <xdr:rowOff>17685</xdr:rowOff>
    </xdr:to>
    <xdr:cxnSp macro="">
      <xdr:nvCxnSpPr>
        <xdr:cNvPr id="503" name="直線コネクタ 502"/>
        <xdr:cNvCxnSpPr/>
      </xdr:nvCxnSpPr>
      <xdr:spPr>
        <a:xfrm>
          <a:off x="12814300" y="6583305"/>
          <a:ext cx="889000" cy="12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26008</xdr:rowOff>
    </xdr:from>
    <xdr:ext cx="469744" cy="259045"/>
    <xdr:sp macro="" textlink="">
      <xdr:nvSpPr>
        <xdr:cNvPr id="507" name="テキスト ボックス 506"/>
        <xdr:cNvSpPr txBox="1"/>
      </xdr:nvSpPr>
      <xdr:spPr>
        <a:xfrm>
          <a:off x="12579427" y="67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142373</xdr:rowOff>
    </xdr:from>
    <xdr:to>
      <xdr:col>23</xdr:col>
      <xdr:colOff>568325</xdr:colOff>
      <xdr:row>39</xdr:row>
      <xdr:rowOff>72523</xdr:rowOff>
    </xdr:to>
    <xdr:sp macro="" textlink="">
      <xdr:nvSpPr>
        <xdr:cNvPr id="513" name="円/楕円 512"/>
        <xdr:cNvSpPr/>
      </xdr:nvSpPr>
      <xdr:spPr>
        <a:xfrm>
          <a:off x="16268700" y="66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469744" cy="259045"/>
    <xdr:sp macro="" textlink="">
      <xdr:nvSpPr>
        <xdr:cNvPr id="514" name="災害復旧事業費該当値テキスト"/>
        <xdr:cNvSpPr txBox="1"/>
      </xdr:nvSpPr>
      <xdr:spPr>
        <a:xfrm>
          <a:off x="16370300" y="662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157423</xdr:rowOff>
    </xdr:from>
    <xdr:to>
      <xdr:col>22</xdr:col>
      <xdr:colOff>415925</xdr:colOff>
      <xdr:row>39</xdr:row>
      <xdr:rowOff>87573</xdr:rowOff>
    </xdr:to>
    <xdr:sp macro="" textlink="">
      <xdr:nvSpPr>
        <xdr:cNvPr id="515" name="円/楕円 514"/>
        <xdr:cNvSpPr/>
      </xdr:nvSpPr>
      <xdr:spPr>
        <a:xfrm>
          <a:off x="15430500" y="66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78700</xdr:rowOff>
    </xdr:from>
    <xdr:ext cx="378565" cy="259045"/>
    <xdr:sp macro="" textlink="">
      <xdr:nvSpPr>
        <xdr:cNvPr id="516" name="テキスト ボックス 515"/>
        <xdr:cNvSpPr txBox="1"/>
      </xdr:nvSpPr>
      <xdr:spPr>
        <a:xfrm>
          <a:off x="15292017" y="6765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74460</xdr:rowOff>
    </xdr:from>
    <xdr:to>
      <xdr:col>21</xdr:col>
      <xdr:colOff>212725</xdr:colOff>
      <xdr:row>39</xdr:row>
      <xdr:rowOff>4610</xdr:rowOff>
    </xdr:to>
    <xdr:sp macro="" textlink="">
      <xdr:nvSpPr>
        <xdr:cNvPr id="517" name="円/楕円 516"/>
        <xdr:cNvSpPr/>
      </xdr:nvSpPr>
      <xdr:spPr>
        <a:xfrm>
          <a:off x="14541500" y="658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21137</xdr:rowOff>
    </xdr:from>
    <xdr:ext cx="469744" cy="259045"/>
    <xdr:sp macro="" textlink="">
      <xdr:nvSpPr>
        <xdr:cNvPr id="518" name="テキスト ボックス 517"/>
        <xdr:cNvSpPr txBox="1"/>
      </xdr:nvSpPr>
      <xdr:spPr>
        <a:xfrm>
          <a:off x="14357427" y="636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138335</xdr:rowOff>
    </xdr:from>
    <xdr:to>
      <xdr:col>20</xdr:col>
      <xdr:colOff>9525</xdr:colOff>
      <xdr:row>39</xdr:row>
      <xdr:rowOff>68485</xdr:rowOff>
    </xdr:to>
    <xdr:sp macro="" textlink="">
      <xdr:nvSpPr>
        <xdr:cNvPr id="519" name="円/楕円 518"/>
        <xdr:cNvSpPr/>
      </xdr:nvSpPr>
      <xdr:spPr>
        <a:xfrm>
          <a:off x="13652500" y="66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59612</xdr:rowOff>
    </xdr:from>
    <xdr:ext cx="469744" cy="259045"/>
    <xdr:sp macro="" textlink="">
      <xdr:nvSpPr>
        <xdr:cNvPr id="520" name="テキスト ボックス 519"/>
        <xdr:cNvSpPr txBox="1"/>
      </xdr:nvSpPr>
      <xdr:spPr>
        <a:xfrm>
          <a:off x="13468427" y="674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17405</xdr:rowOff>
    </xdr:from>
    <xdr:to>
      <xdr:col>18</xdr:col>
      <xdr:colOff>492125</xdr:colOff>
      <xdr:row>38</xdr:row>
      <xdr:rowOff>119005</xdr:rowOff>
    </xdr:to>
    <xdr:sp macro="" textlink="">
      <xdr:nvSpPr>
        <xdr:cNvPr id="521" name="円/楕円 520"/>
        <xdr:cNvSpPr/>
      </xdr:nvSpPr>
      <xdr:spPr>
        <a:xfrm>
          <a:off x="12763500" y="65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135533</xdr:rowOff>
    </xdr:from>
    <xdr:ext cx="469744" cy="259045"/>
    <xdr:sp macro="" textlink="">
      <xdr:nvSpPr>
        <xdr:cNvPr id="522" name="テキスト ボックス 521"/>
        <xdr:cNvSpPr txBox="1"/>
      </xdr:nvSpPr>
      <xdr:spPr>
        <a:xfrm>
          <a:off x="12579427" y="630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68659</xdr:rowOff>
    </xdr:from>
    <xdr:to>
      <xdr:col>23</xdr:col>
      <xdr:colOff>517525</xdr:colOff>
      <xdr:row>77</xdr:row>
      <xdr:rowOff>72535</xdr:rowOff>
    </xdr:to>
    <xdr:cxnSp macro="">
      <xdr:nvCxnSpPr>
        <xdr:cNvPr id="602" name="直線コネクタ 601"/>
        <xdr:cNvCxnSpPr/>
      </xdr:nvCxnSpPr>
      <xdr:spPr>
        <a:xfrm>
          <a:off x="15481300" y="13270309"/>
          <a:ext cx="838200" cy="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39193</xdr:rowOff>
    </xdr:from>
    <xdr:to>
      <xdr:col>22</xdr:col>
      <xdr:colOff>365125</xdr:colOff>
      <xdr:row>77</xdr:row>
      <xdr:rowOff>68659</xdr:rowOff>
    </xdr:to>
    <xdr:cxnSp macro="">
      <xdr:nvCxnSpPr>
        <xdr:cNvPr id="605" name="直線コネクタ 604"/>
        <xdr:cNvCxnSpPr/>
      </xdr:nvCxnSpPr>
      <xdr:spPr>
        <a:xfrm>
          <a:off x="14592300" y="13240843"/>
          <a:ext cx="889000" cy="2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639</xdr:rowOff>
    </xdr:from>
    <xdr:to>
      <xdr:col>22</xdr:col>
      <xdr:colOff>415925</xdr:colOff>
      <xdr:row>77</xdr:row>
      <xdr:rowOff>102239</xdr:rowOff>
    </xdr:to>
    <xdr:sp macro="" textlink="">
      <xdr:nvSpPr>
        <xdr:cNvPr id="606" name="フローチャート : 判断 605"/>
        <xdr:cNvSpPr/>
      </xdr:nvSpPr>
      <xdr:spPr>
        <a:xfrm>
          <a:off x="15430500" y="132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118766</xdr:rowOff>
    </xdr:from>
    <xdr:ext cx="534377" cy="259045"/>
    <xdr:sp macro="" textlink="">
      <xdr:nvSpPr>
        <xdr:cNvPr id="607" name="テキスト ボックス 606"/>
        <xdr:cNvSpPr txBox="1"/>
      </xdr:nvSpPr>
      <xdr:spPr>
        <a:xfrm>
          <a:off x="15214111" y="129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24812</xdr:rowOff>
    </xdr:from>
    <xdr:to>
      <xdr:col>21</xdr:col>
      <xdr:colOff>161925</xdr:colOff>
      <xdr:row>77</xdr:row>
      <xdr:rowOff>39193</xdr:rowOff>
    </xdr:to>
    <xdr:cxnSp macro="">
      <xdr:nvCxnSpPr>
        <xdr:cNvPr id="608" name="直線コネクタ 607"/>
        <xdr:cNvCxnSpPr/>
      </xdr:nvCxnSpPr>
      <xdr:spPr>
        <a:xfrm>
          <a:off x="13703300" y="13226462"/>
          <a:ext cx="889000" cy="1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20317</xdr:rowOff>
    </xdr:from>
    <xdr:to>
      <xdr:col>19</xdr:col>
      <xdr:colOff>644525</xdr:colOff>
      <xdr:row>77</xdr:row>
      <xdr:rowOff>24812</xdr:rowOff>
    </xdr:to>
    <xdr:cxnSp macro="">
      <xdr:nvCxnSpPr>
        <xdr:cNvPr id="611" name="直線コネクタ 610"/>
        <xdr:cNvCxnSpPr/>
      </xdr:nvCxnSpPr>
      <xdr:spPr>
        <a:xfrm>
          <a:off x="12814300" y="13221967"/>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21735</xdr:rowOff>
    </xdr:from>
    <xdr:to>
      <xdr:col>23</xdr:col>
      <xdr:colOff>568325</xdr:colOff>
      <xdr:row>77</xdr:row>
      <xdr:rowOff>123335</xdr:rowOff>
    </xdr:to>
    <xdr:sp macro="" textlink="">
      <xdr:nvSpPr>
        <xdr:cNvPr id="621" name="円/楕円 620"/>
        <xdr:cNvSpPr/>
      </xdr:nvSpPr>
      <xdr:spPr>
        <a:xfrm>
          <a:off x="16268700" y="132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44612</xdr:rowOff>
    </xdr:from>
    <xdr:ext cx="534377" cy="259045"/>
    <xdr:sp macro="" textlink="">
      <xdr:nvSpPr>
        <xdr:cNvPr id="622" name="公債費該当値テキスト"/>
        <xdr:cNvSpPr txBox="1"/>
      </xdr:nvSpPr>
      <xdr:spPr>
        <a:xfrm>
          <a:off x="16370300" y="1307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33,920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17859</xdr:rowOff>
    </xdr:from>
    <xdr:to>
      <xdr:col>22</xdr:col>
      <xdr:colOff>415925</xdr:colOff>
      <xdr:row>77</xdr:row>
      <xdr:rowOff>119459</xdr:rowOff>
    </xdr:to>
    <xdr:sp macro="" textlink="">
      <xdr:nvSpPr>
        <xdr:cNvPr id="623" name="円/楕円 622"/>
        <xdr:cNvSpPr/>
      </xdr:nvSpPr>
      <xdr:spPr>
        <a:xfrm>
          <a:off x="15430500" y="1321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110586</xdr:rowOff>
    </xdr:from>
    <xdr:ext cx="534377" cy="259045"/>
    <xdr:sp macro="" textlink="">
      <xdr:nvSpPr>
        <xdr:cNvPr id="624" name="テキスト ボックス 623"/>
        <xdr:cNvSpPr txBox="1"/>
      </xdr:nvSpPr>
      <xdr:spPr>
        <a:xfrm>
          <a:off x="15214111" y="1331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159843</xdr:rowOff>
    </xdr:from>
    <xdr:to>
      <xdr:col>21</xdr:col>
      <xdr:colOff>212725</xdr:colOff>
      <xdr:row>77</xdr:row>
      <xdr:rowOff>89993</xdr:rowOff>
    </xdr:to>
    <xdr:sp macro="" textlink="">
      <xdr:nvSpPr>
        <xdr:cNvPr id="625" name="円/楕円 624"/>
        <xdr:cNvSpPr/>
      </xdr:nvSpPr>
      <xdr:spPr>
        <a:xfrm>
          <a:off x="14541500" y="131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106519</xdr:rowOff>
    </xdr:from>
    <xdr:ext cx="534377" cy="259045"/>
    <xdr:sp macro="" textlink="">
      <xdr:nvSpPr>
        <xdr:cNvPr id="626" name="テキスト ボックス 625"/>
        <xdr:cNvSpPr txBox="1"/>
      </xdr:nvSpPr>
      <xdr:spPr>
        <a:xfrm>
          <a:off x="14325111" y="129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145462</xdr:rowOff>
    </xdr:from>
    <xdr:to>
      <xdr:col>20</xdr:col>
      <xdr:colOff>9525</xdr:colOff>
      <xdr:row>77</xdr:row>
      <xdr:rowOff>75612</xdr:rowOff>
    </xdr:to>
    <xdr:sp macro="" textlink="">
      <xdr:nvSpPr>
        <xdr:cNvPr id="627" name="円/楕円 626"/>
        <xdr:cNvSpPr/>
      </xdr:nvSpPr>
      <xdr:spPr>
        <a:xfrm>
          <a:off x="13652500" y="1317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92139</xdr:rowOff>
    </xdr:from>
    <xdr:ext cx="534377" cy="259045"/>
    <xdr:sp macro="" textlink="">
      <xdr:nvSpPr>
        <xdr:cNvPr id="628" name="テキスト ボックス 627"/>
        <xdr:cNvSpPr txBox="1"/>
      </xdr:nvSpPr>
      <xdr:spPr>
        <a:xfrm>
          <a:off x="13436111" y="1295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140967</xdr:rowOff>
    </xdr:from>
    <xdr:to>
      <xdr:col>18</xdr:col>
      <xdr:colOff>492125</xdr:colOff>
      <xdr:row>77</xdr:row>
      <xdr:rowOff>71117</xdr:rowOff>
    </xdr:to>
    <xdr:sp macro="" textlink="">
      <xdr:nvSpPr>
        <xdr:cNvPr id="629" name="円/楕円 628"/>
        <xdr:cNvSpPr/>
      </xdr:nvSpPr>
      <xdr:spPr>
        <a:xfrm>
          <a:off x="12763500" y="131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87644</xdr:rowOff>
    </xdr:from>
    <xdr:ext cx="534377" cy="259045"/>
    <xdr:sp macro="" textlink="">
      <xdr:nvSpPr>
        <xdr:cNvPr id="630" name="テキスト ボックス 629"/>
        <xdr:cNvSpPr txBox="1"/>
      </xdr:nvSpPr>
      <xdr:spPr>
        <a:xfrm>
          <a:off x="12547111" y="1294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159347</xdr:rowOff>
    </xdr:from>
    <xdr:to>
      <xdr:col>23</xdr:col>
      <xdr:colOff>517525</xdr:colOff>
      <xdr:row>98</xdr:row>
      <xdr:rowOff>92990</xdr:rowOff>
    </xdr:to>
    <xdr:cxnSp macro="">
      <xdr:nvCxnSpPr>
        <xdr:cNvPr id="659" name="直線コネクタ 658"/>
        <xdr:cNvCxnSpPr/>
      </xdr:nvCxnSpPr>
      <xdr:spPr>
        <a:xfrm flipV="1">
          <a:off x="15481300" y="16789997"/>
          <a:ext cx="838200" cy="10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92990</xdr:rowOff>
    </xdr:from>
    <xdr:to>
      <xdr:col>22</xdr:col>
      <xdr:colOff>365125</xdr:colOff>
      <xdr:row>98</xdr:row>
      <xdr:rowOff>152260</xdr:rowOff>
    </xdr:to>
    <xdr:cxnSp macro="">
      <xdr:nvCxnSpPr>
        <xdr:cNvPr id="662" name="直線コネクタ 661"/>
        <xdr:cNvCxnSpPr/>
      </xdr:nvCxnSpPr>
      <xdr:spPr>
        <a:xfrm flipV="1">
          <a:off x="14592300" y="16895090"/>
          <a:ext cx="889000" cy="5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163030</xdr:rowOff>
    </xdr:from>
    <xdr:to>
      <xdr:col>22</xdr:col>
      <xdr:colOff>415925</xdr:colOff>
      <xdr:row>98</xdr:row>
      <xdr:rowOff>93180</xdr:rowOff>
    </xdr:to>
    <xdr:sp macro="" textlink="">
      <xdr:nvSpPr>
        <xdr:cNvPr id="663" name="フローチャート : 判断 662"/>
        <xdr:cNvSpPr/>
      </xdr:nvSpPr>
      <xdr:spPr>
        <a:xfrm>
          <a:off x="15430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109707</xdr:rowOff>
    </xdr:from>
    <xdr:ext cx="534377" cy="259045"/>
    <xdr:sp macro="" textlink="">
      <xdr:nvSpPr>
        <xdr:cNvPr id="664" name="テキスト ボックス 663"/>
        <xdr:cNvSpPr txBox="1"/>
      </xdr:nvSpPr>
      <xdr:spPr>
        <a:xfrm>
          <a:off x="15214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95656</xdr:rowOff>
    </xdr:from>
    <xdr:to>
      <xdr:col>21</xdr:col>
      <xdr:colOff>161925</xdr:colOff>
      <xdr:row>98</xdr:row>
      <xdr:rowOff>152260</xdr:rowOff>
    </xdr:to>
    <xdr:cxnSp macro="">
      <xdr:nvCxnSpPr>
        <xdr:cNvPr id="665" name="直線コネクタ 664"/>
        <xdr:cNvCxnSpPr/>
      </xdr:nvCxnSpPr>
      <xdr:spPr>
        <a:xfrm>
          <a:off x="13703300" y="16897756"/>
          <a:ext cx="889000" cy="5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18199</xdr:rowOff>
    </xdr:from>
    <xdr:to>
      <xdr:col>19</xdr:col>
      <xdr:colOff>644525</xdr:colOff>
      <xdr:row>98</xdr:row>
      <xdr:rowOff>95656</xdr:rowOff>
    </xdr:to>
    <xdr:cxnSp macro="">
      <xdr:nvCxnSpPr>
        <xdr:cNvPr id="668" name="直線コネクタ 667"/>
        <xdr:cNvCxnSpPr/>
      </xdr:nvCxnSpPr>
      <xdr:spPr>
        <a:xfrm>
          <a:off x="12814300" y="16820299"/>
          <a:ext cx="889000" cy="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108547</xdr:rowOff>
    </xdr:from>
    <xdr:to>
      <xdr:col>23</xdr:col>
      <xdr:colOff>568325</xdr:colOff>
      <xdr:row>98</xdr:row>
      <xdr:rowOff>38697</xdr:rowOff>
    </xdr:to>
    <xdr:sp macro="" textlink="">
      <xdr:nvSpPr>
        <xdr:cNvPr id="678" name="円/楕円 677"/>
        <xdr:cNvSpPr/>
      </xdr:nvSpPr>
      <xdr:spPr>
        <a:xfrm>
          <a:off x="16268700" y="167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131424</xdr:rowOff>
    </xdr:from>
    <xdr:ext cx="534377" cy="259045"/>
    <xdr:sp macro="" textlink="">
      <xdr:nvSpPr>
        <xdr:cNvPr id="679" name="積立金該当値テキスト"/>
        <xdr:cNvSpPr txBox="1"/>
      </xdr:nvSpPr>
      <xdr:spPr>
        <a:xfrm>
          <a:off x="16370300" y="165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17,953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42190</xdr:rowOff>
    </xdr:from>
    <xdr:to>
      <xdr:col>22</xdr:col>
      <xdr:colOff>415925</xdr:colOff>
      <xdr:row>98</xdr:row>
      <xdr:rowOff>143790</xdr:rowOff>
    </xdr:to>
    <xdr:sp macro="" textlink="">
      <xdr:nvSpPr>
        <xdr:cNvPr id="680" name="円/楕円 679"/>
        <xdr:cNvSpPr/>
      </xdr:nvSpPr>
      <xdr:spPr>
        <a:xfrm>
          <a:off x="15430500" y="1684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134917</xdr:rowOff>
    </xdr:from>
    <xdr:ext cx="469744" cy="259045"/>
    <xdr:sp macro="" textlink="">
      <xdr:nvSpPr>
        <xdr:cNvPr id="681" name="テキスト ボックス 680"/>
        <xdr:cNvSpPr txBox="1"/>
      </xdr:nvSpPr>
      <xdr:spPr>
        <a:xfrm>
          <a:off x="15246427" y="1693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101460</xdr:rowOff>
    </xdr:from>
    <xdr:to>
      <xdr:col>21</xdr:col>
      <xdr:colOff>212725</xdr:colOff>
      <xdr:row>99</xdr:row>
      <xdr:rowOff>31610</xdr:rowOff>
    </xdr:to>
    <xdr:sp macro="" textlink="">
      <xdr:nvSpPr>
        <xdr:cNvPr id="682" name="円/楕円 681"/>
        <xdr:cNvSpPr/>
      </xdr:nvSpPr>
      <xdr:spPr>
        <a:xfrm>
          <a:off x="14541500" y="169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22737</xdr:rowOff>
    </xdr:from>
    <xdr:ext cx="469744" cy="259045"/>
    <xdr:sp macro="" textlink="">
      <xdr:nvSpPr>
        <xdr:cNvPr id="683" name="テキスト ボックス 682"/>
        <xdr:cNvSpPr txBox="1"/>
      </xdr:nvSpPr>
      <xdr:spPr>
        <a:xfrm>
          <a:off x="14357427" y="169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44856</xdr:rowOff>
    </xdr:from>
    <xdr:to>
      <xdr:col>20</xdr:col>
      <xdr:colOff>9525</xdr:colOff>
      <xdr:row>98</xdr:row>
      <xdr:rowOff>146456</xdr:rowOff>
    </xdr:to>
    <xdr:sp macro="" textlink="">
      <xdr:nvSpPr>
        <xdr:cNvPr id="684" name="円/楕円 683"/>
        <xdr:cNvSpPr/>
      </xdr:nvSpPr>
      <xdr:spPr>
        <a:xfrm>
          <a:off x="13652500" y="1684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137583</xdr:rowOff>
    </xdr:from>
    <xdr:ext cx="469744" cy="259045"/>
    <xdr:sp macro="" textlink="">
      <xdr:nvSpPr>
        <xdr:cNvPr id="685" name="テキスト ボックス 684"/>
        <xdr:cNvSpPr txBox="1"/>
      </xdr:nvSpPr>
      <xdr:spPr>
        <a:xfrm>
          <a:off x="13468427" y="169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138849</xdr:rowOff>
    </xdr:from>
    <xdr:to>
      <xdr:col>18</xdr:col>
      <xdr:colOff>492125</xdr:colOff>
      <xdr:row>98</xdr:row>
      <xdr:rowOff>68999</xdr:rowOff>
    </xdr:to>
    <xdr:sp macro="" textlink="">
      <xdr:nvSpPr>
        <xdr:cNvPr id="686" name="円/楕円 685"/>
        <xdr:cNvSpPr/>
      </xdr:nvSpPr>
      <xdr:spPr>
        <a:xfrm>
          <a:off x="12763500" y="167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60126</xdr:rowOff>
    </xdr:from>
    <xdr:ext cx="534377" cy="259045"/>
    <xdr:sp macro="" textlink="">
      <xdr:nvSpPr>
        <xdr:cNvPr id="687" name="テキスト ボックス 686"/>
        <xdr:cNvSpPr txBox="1"/>
      </xdr:nvSpPr>
      <xdr:spPr>
        <a:xfrm>
          <a:off x="12547111" y="1686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98008</xdr:rowOff>
    </xdr:from>
    <xdr:to>
      <xdr:col>32</xdr:col>
      <xdr:colOff>187325</xdr:colOff>
      <xdr:row>37</xdr:row>
      <xdr:rowOff>150912</xdr:rowOff>
    </xdr:to>
    <xdr:cxnSp macro="">
      <xdr:nvCxnSpPr>
        <xdr:cNvPr id="718" name="直線コネクタ 717"/>
        <xdr:cNvCxnSpPr/>
      </xdr:nvCxnSpPr>
      <xdr:spPr>
        <a:xfrm flipV="1">
          <a:off x="21323300" y="6441658"/>
          <a:ext cx="8382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103141</xdr:rowOff>
    </xdr:from>
    <xdr:ext cx="378565" cy="259045"/>
    <xdr:sp macro="" textlink="">
      <xdr:nvSpPr>
        <xdr:cNvPr id="719" name="投資及び出資金平均値テキスト"/>
        <xdr:cNvSpPr txBox="1"/>
      </xdr:nvSpPr>
      <xdr:spPr>
        <a:xfrm>
          <a:off x="22212300" y="6618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145143</xdr:rowOff>
    </xdr:from>
    <xdr:to>
      <xdr:col>31</xdr:col>
      <xdr:colOff>34925</xdr:colOff>
      <xdr:row>37</xdr:row>
      <xdr:rowOff>150912</xdr:rowOff>
    </xdr:to>
    <xdr:cxnSp macro="">
      <xdr:nvCxnSpPr>
        <xdr:cNvPr id="721" name="直線コネクタ 720"/>
        <xdr:cNvCxnSpPr/>
      </xdr:nvCxnSpPr>
      <xdr:spPr>
        <a:xfrm>
          <a:off x="20434300" y="6488793"/>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133967</xdr:rowOff>
    </xdr:from>
    <xdr:to>
      <xdr:col>31</xdr:col>
      <xdr:colOff>85725</xdr:colOff>
      <xdr:row>39</xdr:row>
      <xdr:rowOff>64117</xdr:rowOff>
    </xdr:to>
    <xdr:sp macro="" textlink="">
      <xdr:nvSpPr>
        <xdr:cNvPr id="722" name="フローチャート : 判断 721"/>
        <xdr:cNvSpPr/>
      </xdr:nvSpPr>
      <xdr:spPr>
        <a:xfrm>
          <a:off x="21272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55244</xdr:rowOff>
    </xdr:from>
    <xdr:ext cx="378565" cy="259045"/>
    <xdr:sp macro="" textlink="">
      <xdr:nvSpPr>
        <xdr:cNvPr id="723" name="テキスト ボックス 722"/>
        <xdr:cNvSpPr txBox="1"/>
      </xdr:nvSpPr>
      <xdr:spPr>
        <a:xfrm>
          <a:off x="21134017" y="674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145143</xdr:rowOff>
    </xdr:from>
    <xdr:to>
      <xdr:col>29</xdr:col>
      <xdr:colOff>517525</xdr:colOff>
      <xdr:row>37</xdr:row>
      <xdr:rowOff>160818</xdr:rowOff>
    </xdr:to>
    <xdr:cxnSp macro="">
      <xdr:nvCxnSpPr>
        <xdr:cNvPr id="724" name="直線コネクタ 723"/>
        <xdr:cNvCxnSpPr/>
      </xdr:nvCxnSpPr>
      <xdr:spPr>
        <a:xfrm flipV="1">
          <a:off x="19545300" y="6488793"/>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76036</xdr:rowOff>
    </xdr:from>
    <xdr:ext cx="378565" cy="259045"/>
    <xdr:sp macro="" textlink="">
      <xdr:nvSpPr>
        <xdr:cNvPr id="726" name="テキスト ボックス 725"/>
        <xdr:cNvSpPr txBox="1"/>
      </xdr:nvSpPr>
      <xdr:spPr>
        <a:xfrm>
          <a:off x="20245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160818</xdr:rowOff>
    </xdr:from>
    <xdr:to>
      <xdr:col>28</xdr:col>
      <xdr:colOff>314325</xdr:colOff>
      <xdr:row>38</xdr:row>
      <xdr:rowOff>5914</xdr:rowOff>
    </xdr:to>
    <xdr:cxnSp macro="">
      <xdr:nvCxnSpPr>
        <xdr:cNvPr id="727" name="直線コネクタ 726"/>
        <xdr:cNvCxnSpPr/>
      </xdr:nvCxnSpPr>
      <xdr:spPr>
        <a:xfrm flipV="1">
          <a:off x="18656300" y="6504468"/>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71137</xdr:rowOff>
    </xdr:from>
    <xdr:ext cx="378565" cy="259045"/>
    <xdr:sp macro="" textlink="">
      <xdr:nvSpPr>
        <xdr:cNvPr id="729" name="テキスト ボックス 728"/>
        <xdr:cNvSpPr txBox="1"/>
      </xdr:nvSpPr>
      <xdr:spPr>
        <a:xfrm>
          <a:off x="19356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65367</xdr:rowOff>
    </xdr:from>
    <xdr:ext cx="378565" cy="259045"/>
    <xdr:sp macro="" textlink="">
      <xdr:nvSpPr>
        <xdr:cNvPr id="731" name="テキスト ボックス 730"/>
        <xdr:cNvSpPr txBox="1"/>
      </xdr:nvSpPr>
      <xdr:spPr>
        <a:xfrm>
          <a:off x="18467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47208</xdr:rowOff>
    </xdr:from>
    <xdr:to>
      <xdr:col>32</xdr:col>
      <xdr:colOff>238125</xdr:colOff>
      <xdr:row>37</xdr:row>
      <xdr:rowOff>148808</xdr:rowOff>
    </xdr:to>
    <xdr:sp macro="" textlink="">
      <xdr:nvSpPr>
        <xdr:cNvPr id="737" name="円/楕円 736"/>
        <xdr:cNvSpPr/>
      </xdr:nvSpPr>
      <xdr:spPr>
        <a:xfrm>
          <a:off x="22110700" y="639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70085</xdr:rowOff>
    </xdr:from>
    <xdr:ext cx="469744" cy="259045"/>
    <xdr:sp macro="" textlink="">
      <xdr:nvSpPr>
        <xdr:cNvPr id="738" name="投資及び出資金該当値テキスト"/>
        <xdr:cNvSpPr txBox="1"/>
      </xdr:nvSpPr>
      <xdr:spPr>
        <a:xfrm>
          <a:off x="22212300" y="624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100112</xdr:rowOff>
    </xdr:from>
    <xdr:to>
      <xdr:col>31</xdr:col>
      <xdr:colOff>85725</xdr:colOff>
      <xdr:row>38</xdr:row>
      <xdr:rowOff>30262</xdr:rowOff>
    </xdr:to>
    <xdr:sp macro="" textlink="">
      <xdr:nvSpPr>
        <xdr:cNvPr id="739" name="円/楕円 738"/>
        <xdr:cNvSpPr/>
      </xdr:nvSpPr>
      <xdr:spPr>
        <a:xfrm>
          <a:off x="21272500" y="64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46789</xdr:rowOff>
    </xdr:from>
    <xdr:ext cx="469744" cy="259045"/>
    <xdr:sp macro="" textlink="">
      <xdr:nvSpPr>
        <xdr:cNvPr id="740" name="テキスト ボックス 739"/>
        <xdr:cNvSpPr txBox="1"/>
      </xdr:nvSpPr>
      <xdr:spPr>
        <a:xfrm>
          <a:off x="21088427" y="621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94343</xdr:rowOff>
    </xdr:from>
    <xdr:to>
      <xdr:col>29</xdr:col>
      <xdr:colOff>568325</xdr:colOff>
      <xdr:row>38</xdr:row>
      <xdr:rowOff>24493</xdr:rowOff>
    </xdr:to>
    <xdr:sp macro="" textlink="">
      <xdr:nvSpPr>
        <xdr:cNvPr id="741" name="円/楕円 740"/>
        <xdr:cNvSpPr/>
      </xdr:nvSpPr>
      <xdr:spPr>
        <a:xfrm>
          <a:off x="20383500" y="64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41020</xdr:rowOff>
    </xdr:from>
    <xdr:ext cx="469744" cy="259045"/>
    <xdr:sp macro="" textlink="">
      <xdr:nvSpPr>
        <xdr:cNvPr id="742" name="テキスト ボックス 741"/>
        <xdr:cNvSpPr txBox="1"/>
      </xdr:nvSpPr>
      <xdr:spPr>
        <a:xfrm>
          <a:off x="20199427" y="621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110018</xdr:rowOff>
    </xdr:from>
    <xdr:to>
      <xdr:col>28</xdr:col>
      <xdr:colOff>365125</xdr:colOff>
      <xdr:row>38</xdr:row>
      <xdr:rowOff>40168</xdr:rowOff>
    </xdr:to>
    <xdr:sp macro="" textlink="">
      <xdr:nvSpPr>
        <xdr:cNvPr id="743" name="円/楕円 742"/>
        <xdr:cNvSpPr/>
      </xdr:nvSpPr>
      <xdr:spPr>
        <a:xfrm>
          <a:off x="19494500" y="645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56695</xdr:rowOff>
    </xdr:from>
    <xdr:ext cx="469744" cy="259045"/>
    <xdr:sp macro="" textlink="">
      <xdr:nvSpPr>
        <xdr:cNvPr id="744" name="テキスト ボックス 743"/>
        <xdr:cNvSpPr txBox="1"/>
      </xdr:nvSpPr>
      <xdr:spPr>
        <a:xfrm>
          <a:off x="19310427" y="622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126565</xdr:rowOff>
    </xdr:from>
    <xdr:to>
      <xdr:col>27</xdr:col>
      <xdr:colOff>161925</xdr:colOff>
      <xdr:row>38</xdr:row>
      <xdr:rowOff>56714</xdr:rowOff>
    </xdr:to>
    <xdr:sp macro="" textlink="">
      <xdr:nvSpPr>
        <xdr:cNvPr id="745" name="円/楕円 744"/>
        <xdr:cNvSpPr/>
      </xdr:nvSpPr>
      <xdr:spPr>
        <a:xfrm>
          <a:off x="18605500" y="6470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73242</xdr:rowOff>
    </xdr:from>
    <xdr:ext cx="469744" cy="259045"/>
    <xdr:sp macro="" textlink="">
      <xdr:nvSpPr>
        <xdr:cNvPr id="746" name="テキスト ボックス 745"/>
        <xdr:cNvSpPr txBox="1"/>
      </xdr:nvSpPr>
      <xdr:spPr>
        <a:xfrm>
          <a:off x="18421427" y="624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24714</xdr:rowOff>
    </xdr:from>
    <xdr:to>
      <xdr:col>32</xdr:col>
      <xdr:colOff>187325</xdr:colOff>
      <xdr:row>58</xdr:row>
      <xdr:rowOff>25354</xdr:rowOff>
    </xdr:to>
    <xdr:cxnSp macro="">
      <xdr:nvCxnSpPr>
        <xdr:cNvPr id="773" name="直線コネクタ 772"/>
        <xdr:cNvCxnSpPr/>
      </xdr:nvCxnSpPr>
      <xdr:spPr>
        <a:xfrm flipV="1">
          <a:off x="21323300" y="9968814"/>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24440</xdr:rowOff>
    </xdr:from>
    <xdr:to>
      <xdr:col>31</xdr:col>
      <xdr:colOff>34925</xdr:colOff>
      <xdr:row>58</xdr:row>
      <xdr:rowOff>25354</xdr:rowOff>
    </xdr:to>
    <xdr:cxnSp macro="">
      <xdr:nvCxnSpPr>
        <xdr:cNvPr id="776" name="直線コネクタ 775"/>
        <xdr:cNvCxnSpPr/>
      </xdr:nvCxnSpPr>
      <xdr:spPr>
        <a:xfrm>
          <a:off x="20434300" y="996854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137957</xdr:rowOff>
    </xdr:from>
    <xdr:to>
      <xdr:col>31</xdr:col>
      <xdr:colOff>85725</xdr:colOff>
      <xdr:row>58</xdr:row>
      <xdr:rowOff>68107</xdr:rowOff>
    </xdr:to>
    <xdr:sp macro="" textlink="">
      <xdr:nvSpPr>
        <xdr:cNvPr id="777" name="フローチャート : 判断 776"/>
        <xdr:cNvSpPr/>
      </xdr:nvSpPr>
      <xdr:spPr>
        <a:xfrm>
          <a:off x="21272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84634</xdr:rowOff>
    </xdr:from>
    <xdr:ext cx="469744" cy="259045"/>
    <xdr:sp macro="" textlink="">
      <xdr:nvSpPr>
        <xdr:cNvPr id="778" name="テキスト ボックス 777"/>
        <xdr:cNvSpPr txBox="1"/>
      </xdr:nvSpPr>
      <xdr:spPr>
        <a:xfrm>
          <a:off x="21088427" y="9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24440</xdr:rowOff>
    </xdr:from>
    <xdr:to>
      <xdr:col>29</xdr:col>
      <xdr:colOff>517525</xdr:colOff>
      <xdr:row>58</xdr:row>
      <xdr:rowOff>24805</xdr:rowOff>
    </xdr:to>
    <xdr:cxnSp macro="">
      <xdr:nvCxnSpPr>
        <xdr:cNvPr id="779" name="直線コネクタ 778"/>
        <xdr:cNvCxnSpPr/>
      </xdr:nvCxnSpPr>
      <xdr:spPr>
        <a:xfrm flipV="1">
          <a:off x="19545300" y="9968540"/>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24211</xdr:rowOff>
    </xdr:from>
    <xdr:to>
      <xdr:col>28</xdr:col>
      <xdr:colOff>314325</xdr:colOff>
      <xdr:row>58</xdr:row>
      <xdr:rowOff>24805</xdr:rowOff>
    </xdr:to>
    <xdr:cxnSp macro="">
      <xdr:nvCxnSpPr>
        <xdr:cNvPr id="782" name="直線コネクタ 781"/>
        <xdr:cNvCxnSpPr/>
      </xdr:nvCxnSpPr>
      <xdr:spPr>
        <a:xfrm>
          <a:off x="18656300" y="9968311"/>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86" name="テキスト ボックス 785"/>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145364</xdr:rowOff>
    </xdr:from>
    <xdr:to>
      <xdr:col>32</xdr:col>
      <xdr:colOff>238125</xdr:colOff>
      <xdr:row>58</xdr:row>
      <xdr:rowOff>75514</xdr:rowOff>
    </xdr:to>
    <xdr:sp macro="" textlink="">
      <xdr:nvSpPr>
        <xdr:cNvPr id="792" name="円/楕円 791"/>
        <xdr:cNvSpPr/>
      </xdr:nvSpPr>
      <xdr:spPr>
        <a:xfrm>
          <a:off x="221107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104741</xdr:rowOff>
    </xdr:from>
    <xdr:ext cx="469744" cy="259045"/>
    <xdr:sp macro="" textlink="">
      <xdr:nvSpPr>
        <xdr:cNvPr id="793" name="貸付金該当値テキスト"/>
        <xdr:cNvSpPr txBox="1"/>
      </xdr:nvSpPr>
      <xdr:spPr>
        <a:xfrm>
          <a:off x="22212300" y="970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146004</xdr:rowOff>
    </xdr:from>
    <xdr:to>
      <xdr:col>31</xdr:col>
      <xdr:colOff>85725</xdr:colOff>
      <xdr:row>58</xdr:row>
      <xdr:rowOff>76154</xdr:rowOff>
    </xdr:to>
    <xdr:sp macro="" textlink="">
      <xdr:nvSpPr>
        <xdr:cNvPr id="794" name="円/楕円 793"/>
        <xdr:cNvSpPr/>
      </xdr:nvSpPr>
      <xdr:spPr>
        <a:xfrm>
          <a:off x="21272500" y="991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67281</xdr:rowOff>
    </xdr:from>
    <xdr:ext cx="469744" cy="259045"/>
    <xdr:sp macro="" textlink="">
      <xdr:nvSpPr>
        <xdr:cNvPr id="795" name="テキスト ボックス 794"/>
        <xdr:cNvSpPr txBox="1"/>
      </xdr:nvSpPr>
      <xdr:spPr>
        <a:xfrm>
          <a:off x="21088427" y="1001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145090</xdr:rowOff>
    </xdr:from>
    <xdr:to>
      <xdr:col>29</xdr:col>
      <xdr:colOff>568325</xdr:colOff>
      <xdr:row>58</xdr:row>
      <xdr:rowOff>75240</xdr:rowOff>
    </xdr:to>
    <xdr:sp macro="" textlink="">
      <xdr:nvSpPr>
        <xdr:cNvPr id="796" name="円/楕円 795"/>
        <xdr:cNvSpPr/>
      </xdr:nvSpPr>
      <xdr:spPr>
        <a:xfrm>
          <a:off x="20383500" y="99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91767</xdr:rowOff>
    </xdr:from>
    <xdr:ext cx="469744" cy="259045"/>
    <xdr:sp macro="" textlink="">
      <xdr:nvSpPr>
        <xdr:cNvPr id="797" name="テキスト ボックス 796"/>
        <xdr:cNvSpPr txBox="1"/>
      </xdr:nvSpPr>
      <xdr:spPr>
        <a:xfrm>
          <a:off x="20199427" y="969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145455</xdr:rowOff>
    </xdr:from>
    <xdr:to>
      <xdr:col>28</xdr:col>
      <xdr:colOff>365125</xdr:colOff>
      <xdr:row>58</xdr:row>
      <xdr:rowOff>75605</xdr:rowOff>
    </xdr:to>
    <xdr:sp macro="" textlink="">
      <xdr:nvSpPr>
        <xdr:cNvPr id="798" name="円/楕円 797"/>
        <xdr:cNvSpPr/>
      </xdr:nvSpPr>
      <xdr:spPr>
        <a:xfrm>
          <a:off x="19494500" y="99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92132</xdr:rowOff>
    </xdr:from>
    <xdr:ext cx="469744" cy="259045"/>
    <xdr:sp macro="" textlink="">
      <xdr:nvSpPr>
        <xdr:cNvPr id="799" name="テキスト ボックス 798"/>
        <xdr:cNvSpPr txBox="1"/>
      </xdr:nvSpPr>
      <xdr:spPr>
        <a:xfrm>
          <a:off x="19310427" y="969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144861</xdr:rowOff>
    </xdr:from>
    <xdr:to>
      <xdr:col>27</xdr:col>
      <xdr:colOff>161925</xdr:colOff>
      <xdr:row>58</xdr:row>
      <xdr:rowOff>75011</xdr:rowOff>
    </xdr:to>
    <xdr:sp macro="" textlink="">
      <xdr:nvSpPr>
        <xdr:cNvPr id="800" name="円/楕円 799"/>
        <xdr:cNvSpPr/>
      </xdr:nvSpPr>
      <xdr:spPr>
        <a:xfrm>
          <a:off x="18605500" y="99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91538</xdr:rowOff>
    </xdr:from>
    <xdr:ext cx="469744" cy="259045"/>
    <xdr:sp macro="" textlink="">
      <xdr:nvSpPr>
        <xdr:cNvPr id="801" name="テキスト ボックス 800"/>
        <xdr:cNvSpPr txBox="1"/>
      </xdr:nvSpPr>
      <xdr:spPr>
        <a:xfrm>
          <a:off x="18421427" y="96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151747</xdr:rowOff>
    </xdr:from>
    <xdr:to>
      <xdr:col>32</xdr:col>
      <xdr:colOff>187325</xdr:colOff>
      <xdr:row>76</xdr:row>
      <xdr:rowOff>3728</xdr:rowOff>
    </xdr:to>
    <xdr:cxnSp macro="">
      <xdr:nvCxnSpPr>
        <xdr:cNvPr id="829" name="直線コネクタ 828"/>
        <xdr:cNvCxnSpPr/>
      </xdr:nvCxnSpPr>
      <xdr:spPr>
        <a:xfrm>
          <a:off x="21323300" y="13010497"/>
          <a:ext cx="8382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151747</xdr:rowOff>
    </xdr:from>
    <xdr:to>
      <xdr:col>31</xdr:col>
      <xdr:colOff>34925</xdr:colOff>
      <xdr:row>75</xdr:row>
      <xdr:rowOff>164846</xdr:rowOff>
    </xdr:to>
    <xdr:cxnSp macro="">
      <xdr:nvCxnSpPr>
        <xdr:cNvPr id="832" name="直線コネクタ 831"/>
        <xdr:cNvCxnSpPr/>
      </xdr:nvCxnSpPr>
      <xdr:spPr>
        <a:xfrm flipV="1">
          <a:off x="20434300" y="13010497"/>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167493</xdr:rowOff>
    </xdr:from>
    <xdr:to>
      <xdr:col>31</xdr:col>
      <xdr:colOff>85725</xdr:colOff>
      <xdr:row>75</xdr:row>
      <xdr:rowOff>97643</xdr:rowOff>
    </xdr:to>
    <xdr:sp macro="" textlink="">
      <xdr:nvSpPr>
        <xdr:cNvPr id="833" name="フローチャート : 判断 832"/>
        <xdr:cNvSpPr/>
      </xdr:nvSpPr>
      <xdr:spPr>
        <a:xfrm>
          <a:off x="21272500" y="1285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114170</xdr:rowOff>
    </xdr:from>
    <xdr:ext cx="534377" cy="259045"/>
    <xdr:sp macro="" textlink="">
      <xdr:nvSpPr>
        <xdr:cNvPr id="834" name="テキスト ボックス 833"/>
        <xdr:cNvSpPr txBox="1"/>
      </xdr:nvSpPr>
      <xdr:spPr>
        <a:xfrm>
          <a:off x="21056111" y="126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164846</xdr:rowOff>
    </xdr:from>
    <xdr:to>
      <xdr:col>29</xdr:col>
      <xdr:colOff>517525</xdr:colOff>
      <xdr:row>76</xdr:row>
      <xdr:rowOff>51254</xdr:rowOff>
    </xdr:to>
    <xdr:cxnSp macro="">
      <xdr:nvCxnSpPr>
        <xdr:cNvPr id="835" name="直線コネクタ 834"/>
        <xdr:cNvCxnSpPr/>
      </xdr:nvCxnSpPr>
      <xdr:spPr>
        <a:xfrm flipV="1">
          <a:off x="19545300" y="13023596"/>
          <a:ext cx="889000" cy="5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51254</xdr:rowOff>
    </xdr:from>
    <xdr:to>
      <xdr:col>28</xdr:col>
      <xdr:colOff>314325</xdr:colOff>
      <xdr:row>76</xdr:row>
      <xdr:rowOff>92151</xdr:rowOff>
    </xdr:to>
    <xdr:cxnSp macro="">
      <xdr:nvCxnSpPr>
        <xdr:cNvPr id="838" name="直線コネクタ 837"/>
        <xdr:cNvCxnSpPr/>
      </xdr:nvCxnSpPr>
      <xdr:spPr>
        <a:xfrm flipV="1">
          <a:off x="18656300" y="13081454"/>
          <a:ext cx="889000" cy="4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124378</xdr:rowOff>
    </xdr:from>
    <xdr:to>
      <xdr:col>32</xdr:col>
      <xdr:colOff>238125</xdr:colOff>
      <xdr:row>76</xdr:row>
      <xdr:rowOff>54528</xdr:rowOff>
    </xdr:to>
    <xdr:sp macro="" textlink="">
      <xdr:nvSpPr>
        <xdr:cNvPr id="848" name="円/楕円 847"/>
        <xdr:cNvSpPr/>
      </xdr:nvSpPr>
      <xdr:spPr>
        <a:xfrm>
          <a:off x="22110700" y="1298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102805</xdr:rowOff>
    </xdr:from>
    <xdr:ext cx="534377" cy="259045"/>
    <xdr:sp macro="" textlink="">
      <xdr:nvSpPr>
        <xdr:cNvPr id="849" name="繰出金該当値テキスト"/>
        <xdr:cNvSpPr txBox="1"/>
      </xdr:nvSpPr>
      <xdr:spPr>
        <a:xfrm>
          <a:off x="22212300" y="1296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40,948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100947</xdr:rowOff>
    </xdr:from>
    <xdr:to>
      <xdr:col>31</xdr:col>
      <xdr:colOff>85725</xdr:colOff>
      <xdr:row>76</xdr:row>
      <xdr:rowOff>31097</xdr:rowOff>
    </xdr:to>
    <xdr:sp macro="" textlink="">
      <xdr:nvSpPr>
        <xdr:cNvPr id="850" name="円/楕円 849"/>
        <xdr:cNvSpPr/>
      </xdr:nvSpPr>
      <xdr:spPr>
        <a:xfrm>
          <a:off x="21272500" y="1295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22224</xdr:rowOff>
    </xdr:from>
    <xdr:ext cx="534377" cy="259045"/>
    <xdr:sp macro="" textlink="">
      <xdr:nvSpPr>
        <xdr:cNvPr id="851" name="テキスト ボックス 850"/>
        <xdr:cNvSpPr txBox="1"/>
      </xdr:nvSpPr>
      <xdr:spPr>
        <a:xfrm>
          <a:off x="21056111" y="1305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114046</xdr:rowOff>
    </xdr:from>
    <xdr:to>
      <xdr:col>29</xdr:col>
      <xdr:colOff>568325</xdr:colOff>
      <xdr:row>76</xdr:row>
      <xdr:rowOff>44196</xdr:rowOff>
    </xdr:to>
    <xdr:sp macro="" textlink="">
      <xdr:nvSpPr>
        <xdr:cNvPr id="852" name="円/楕円 851"/>
        <xdr:cNvSpPr/>
      </xdr:nvSpPr>
      <xdr:spPr>
        <a:xfrm>
          <a:off x="20383500" y="129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35323</xdr:rowOff>
    </xdr:from>
    <xdr:ext cx="534377" cy="259045"/>
    <xdr:sp macro="" textlink="">
      <xdr:nvSpPr>
        <xdr:cNvPr id="853" name="テキスト ボックス 852"/>
        <xdr:cNvSpPr txBox="1"/>
      </xdr:nvSpPr>
      <xdr:spPr>
        <a:xfrm>
          <a:off x="20167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454</xdr:rowOff>
    </xdr:from>
    <xdr:to>
      <xdr:col>28</xdr:col>
      <xdr:colOff>365125</xdr:colOff>
      <xdr:row>76</xdr:row>
      <xdr:rowOff>102054</xdr:rowOff>
    </xdr:to>
    <xdr:sp macro="" textlink="">
      <xdr:nvSpPr>
        <xdr:cNvPr id="854" name="円/楕円 853"/>
        <xdr:cNvSpPr/>
      </xdr:nvSpPr>
      <xdr:spPr>
        <a:xfrm>
          <a:off x="19494500" y="130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93181</xdr:rowOff>
    </xdr:from>
    <xdr:ext cx="534377" cy="259045"/>
    <xdr:sp macro="" textlink="">
      <xdr:nvSpPr>
        <xdr:cNvPr id="855" name="テキスト ボックス 854"/>
        <xdr:cNvSpPr txBox="1"/>
      </xdr:nvSpPr>
      <xdr:spPr>
        <a:xfrm>
          <a:off x="19278111" y="1312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38,869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41351</xdr:rowOff>
    </xdr:from>
    <xdr:to>
      <xdr:col>27</xdr:col>
      <xdr:colOff>161925</xdr:colOff>
      <xdr:row>76</xdr:row>
      <xdr:rowOff>142951</xdr:rowOff>
    </xdr:to>
    <xdr:sp macro="" textlink="">
      <xdr:nvSpPr>
        <xdr:cNvPr id="856" name="円/楕円 855"/>
        <xdr:cNvSpPr/>
      </xdr:nvSpPr>
      <xdr:spPr>
        <a:xfrm>
          <a:off x="18605500" y="130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134078</xdr:rowOff>
    </xdr:from>
    <xdr:ext cx="534377" cy="259045"/>
    <xdr:sp macro="" textlink="">
      <xdr:nvSpPr>
        <xdr:cNvPr id="857" name="テキスト ボックス 856"/>
        <xdr:cNvSpPr txBox="1"/>
      </xdr:nvSpPr>
      <xdr:spPr>
        <a:xfrm>
          <a:off x="18389111" y="131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類似団体内平均値と比較して昨年度に引き続き普通建設事業費、扶助費について数値の乖離が目立つ。</a:t>
          </a:r>
          <a:endParaRPr kumimoji="1" lang="en-US" altLang="ja-JP" sz="1300">
            <a:latin typeface="ＭＳ Ｐゴシック"/>
          </a:endParaRPr>
        </a:p>
        <a:p>
          <a:r>
            <a:rPr kumimoji="1" lang="ja-JP" altLang="en-US" sz="1300">
              <a:latin typeface="ＭＳ Ｐゴシック"/>
            </a:rPr>
            <a:t>普通建設事業費の主な要因は昨年度から継続している小学校改築事業、防災行政無線デジタル化整備事業等、施設の更新事業が集中したことによるもの。</a:t>
          </a:r>
          <a:endParaRPr kumimoji="1" lang="en-US" altLang="ja-JP" sz="1300">
            <a:latin typeface="ＭＳ Ｐゴシック"/>
          </a:endParaRPr>
        </a:p>
        <a:p>
          <a:r>
            <a:rPr kumimoji="1" lang="ja-JP" altLang="en-US" sz="1300">
              <a:latin typeface="ＭＳ Ｐゴシック"/>
            </a:rPr>
            <a:t>扶助費</a:t>
          </a:r>
          <a:r>
            <a:rPr kumimoji="1" lang="ja-JP" altLang="ja-JP" sz="1300">
              <a:solidFill>
                <a:schemeClr val="dk1"/>
              </a:solidFill>
              <a:effectLst/>
              <a:latin typeface="+mn-lt"/>
              <a:ea typeface="+mn-ea"/>
              <a:cs typeface="+mn-cs"/>
            </a:rPr>
            <a:t>の主な要因は障がい者支援、乳幼児等医療、学校就学支援等の増</a:t>
          </a:r>
          <a:r>
            <a:rPr kumimoji="1" lang="ja-JP" altLang="en-US" sz="1300">
              <a:solidFill>
                <a:schemeClr val="dk1"/>
              </a:solidFill>
              <a:effectLst/>
              <a:latin typeface="+mn-lt"/>
              <a:ea typeface="+mn-ea"/>
              <a:cs typeface="+mn-cs"/>
            </a:rPr>
            <a:t>加</a:t>
          </a:r>
          <a:r>
            <a:rPr kumimoji="1" lang="ja-JP" altLang="ja-JP" sz="1300">
              <a:solidFill>
                <a:schemeClr val="dk1"/>
              </a:solidFill>
              <a:effectLst/>
              <a:latin typeface="+mn-lt"/>
              <a:ea typeface="+mn-ea"/>
              <a:cs typeface="+mn-cs"/>
            </a:rPr>
            <a:t>によ</a:t>
          </a:r>
          <a:r>
            <a:rPr kumimoji="1" lang="ja-JP" altLang="en-US" sz="1300">
              <a:solidFill>
                <a:schemeClr val="dk1"/>
              </a:solidFill>
              <a:effectLst/>
              <a:latin typeface="+mn-lt"/>
              <a:ea typeface="+mn-ea"/>
              <a:cs typeface="+mn-cs"/>
            </a:rPr>
            <a:t>るもの。</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今後も観光拠点施設建設、防災拠点施設建設、小学校屋内運動場改築、庁舎建設等多くの普通建設事業を予定しているため公共施設等総合管理計画に基づき計画的・効率的に更新費用の投資・平準化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福岡県広川町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19,882
19,707
37.94
8,100,356
7,662,587
373,682
4,501,494
7,222,718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94361</xdr:rowOff>
    </xdr:from>
    <xdr:to>
      <xdr:col>6</xdr:col>
      <xdr:colOff>511175</xdr:colOff>
      <xdr:row>33</xdr:row>
      <xdr:rowOff>85598</xdr:rowOff>
    </xdr:to>
    <xdr:cxnSp macro="">
      <xdr:nvCxnSpPr>
        <xdr:cNvPr id="61" name="直線コネクタ 60"/>
        <xdr:cNvCxnSpPr/>
      </xdr:nvCxnSpPr>
      <xdr:spPr>
        <a:xfrm>
          <a:off x="3797300" y="5580761"/>
          <a:ext cx="83820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94361</xdr:rowOff>
    </xdr:from>
    <xdr:to>
      <xdr:col>5</xdr:col>
      <xdr:colOff>358775</xdr:colOff>
      <xdr:row>33</xdr:row>
      <xdr:rowOff>103505</xdr:rowOff>
    </xdr:to>
    <xdr:cxnSp macro="">
      <xdr:nvCxnSpPr>
        <xdr:cNvPr id="64" name="直線コネクタ 63"/>
        <xdr:cNvCxnSpPr/>
      </xdr:nvCxnSpPr>
      <xdr:spPr>
        <a:xfrm flipV="1">
          <a:off x="2908300" y="5580761"/>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17416</xdr:rowOff>
    </xdr:from>
    <xdr:ext cx="469744" cy="259045"/>
    <xdr:sp macro="" textlink="">
      <xdr:nvSpPr>
        <xdr:cNvPr id="66" name="テキスト ボックス 65"/>
        <xdr:cNvSpPr txBox="1"/>
      </xdr:nvSpPr>
      <xdr:spPr>
        <a:xfrm>
          <a:off x="3562427"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103505</xdr:rowOff>
    </xdr:from>
    <xdr:to>
      <xdr:col>4</xdr:col>
      <xdr:colOff>155575</xdr:colOff>
      <xdr:row>33</xdr:row>
      <xdr:rowOff>140081</xdr:rowOff>
    </xdr:to>
    <xdr:cxnSp macro="">
      <xdr:nvCxnSpPr>
        <xdr:cNvPr id="67" name="直線コネクタ 66"/>
        <xdr:cNvCxnSpPr/>
      </xdr:nvCxnSpPr>
      <xdr:spPr>
        <a:xfrm flipV="1">
          <a:off x="2019300" y="576135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17780</xdr:rowOff>
    </xdr:from>
    <xdr:to>
      <xdr:col>2</xdr:col>
      <xdr:colOff>638175</xdr:colOff>
      <xdr:row>33</xdr:row>
      <xdr:rowOff>140081</xdr:rowOff>
    </xdr:to>
    <xdr:cxnSp macro="">
      <xdr:nvCxnSpPr>
        <xdr:cNvPr id="70" name="直線コネクタ 69"/>
        <xdr:cNvCxnSpPr/>
      </xdr:nvCxnSpPr>
      <xdr:spPr>
        <a:xfrm>
          <a:off x="1130300" y="5675630"/>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34798</xdr:rowOff>
    </xdr:from>
    <xdr:to>
      <xdr:col>6</xdr:col>
      <xdr:colOff>561975</xdr:colOff>
      <xdr:row>33</xdr:row>
      <xdr:rowOff>136398</xdr:rowOff>
    </xdr:to>
    <xdr:sp macro="" textlink="">
      <xdr:nvSpPr>
        <xdr:cNvPr id="80" name="円/楕円 79"/>
        <xdr:cNvSpPr/>
      </xdr:nvSpPr>
      <xdr:spPr>
        <a:xfrm>
          <a:off x="4584700" y="56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57675</xdr:rowOff>
    </xdr:from>
    <xdr:ext cx="469744" cy="259045"/>
    <xdr:sp macro="" textlink="">
      <xdr:nvSpPr>
        <xdr:cNvPr id="81" name="議会費該当値テキスト"/>
        <xdr:cNvSpPr txBox="1"/>
      </xdr:nvSpPr>
      <xdr:spPr>
        <a:xfrm>
          <a:off x="4686300" y="554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43561</xdr:rowOff>
    </xdr:from>
    <xdr:to>
      <xdr:col>5</xdr:col>
      <xdr:colOff>409575</xdr:colOff>
      <xdr:row>32</xdr:row>
      <xdr:rowOff>145161</xdr:rowOff>
    </xdr:to>
    <xdr:sp macro="" textlink="">
      <xdr:nvSpPr>
        <xdr:cNvPr id="82" name="円/楕円 81"/>
        <xdr:cNvSpPr/>
      </xdr:nvSpPr>
      <xdr:spPr>
        <a:xfrm>
          <a:off x="3746500" y="552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161688</xdr:rowOff>
    </xdr:from>
    <xdr:ext cx="469744" cy="259045"/>
    <xdr:sp macro="" textlink="">
      <xdr:nvSpPr>
        <xdr:cNvPr id="83" name="テキスト ボックス 82"/>
        <xdr:cNvSpPr txBox="1"/>
      </xdr:nvSpPr>
      <xdr:spPr>
        <a:xfrm>
          <a:off x="3562427" y="53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52705</xdr:rowOff>
    </xdr:from>
    <xdr:to>
      <xdr:col>4</xdr:col>
      <xdr:colOff>206375</xdr:colOff>
      <xdr:row>33</xdr:row>
      <xdr:rowOff>154305</xdr:rowOff>
    </xdr:to>
    <xdr:sp macro="" textlink="">
      <xdr:nvSpPr>
        <xdr:cNvPr id="84" name="円/楕円 83"/>
        <xdr:cNvSpPr/>
      </xdr:nvSpPr>
      <xdr:spPr>
        <a:xfrm>
          <a:off x="2857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170832</xdr:rowOff>
    </xdr:from>
    <xdr:ext cx="469744" cy="259045"/>
    <xdr:sp macro="" textlink="">
      <xdr:nvSpPr>
        <xdr:cNvPr id="85" name="テキスト ボックス 84"/>
        <xdr:cNvSpPr txBox="1"/>
      </xdr:nvSpPr>
      <xdr:spPr>
        <a:xfrm>
          <a:off x="2673427" y="548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89281</xdr:rowOff>
    </xdr:from>
    <xdr:to>
      <xdr:col>3</xdr:col>
      <xdr:colOff>3175</xdr:colOff>
      <xdr:row>34</xdr:row>
      <xdr:rowOff>19431</xdr:rowOff>
    </xdr:to>
    <xdr:sp macro="" textlink="">
      <xdr:nvSpPr>
        <xdr:cNvPr id="86" name="円/楕円 85"/>
        <xdr:cNvSpPr/>
      </xdr:nvSpPr>
      <xdr:spPr>
        <a:xfrm>
          <a:off x="1968500" y="57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35958</xdr:rowOff>
    </xdr:from>
    <xdr:ext cx="469744" cy="259045"/>
    <xdr:sp macro="" textlink="">
      <xdr:nvSpPr>
        <xdr:cNvPr id="87" name="テキスト ボックス 86"/>
        <xdr:cNvSpPr txBox="1"/>
      </xdr:nvSpPr>
      <xdr:spPr>
        <a:xfrm>
          <a:off x="1784427" y="552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138430</xdr:rowOff>
    </xdr:from>
    <xdr:to>
      <xdr:col>1</xdr:col>
      <xdr:colOff>485775</xdr:colOff>
      <xdr:row>33</xdr:row>
      <xdr:rowOff>68580</xdr:rowOff>
    </xdr:to>
    <xdr:sp macro="" textlink="">
      <xdr:nvSpPr>
        <xdr:cNvPr id="88" name="円/楕円 87"/>
        <xdr:cNvSpPr/>
      </xdr:nvSpPr>
      <xdr:spPr>
        <a:xfrm>
          <a:off x="1079500" y="56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85107</xdr:rowOff>
    </xdr:from>
    <xdr:ext cx="469744" cy="259045"/>
    <xdr:sp macro="" textlink="">
      <xdr:nvSpPr>
        <xdr:cNvPr id="89" name="テキスト ボックス 88"/>
        <xdr:cNvSpPr txBox="1"/>
      </xdr:nvSpPr>
      <xdr:spPr>
        <a:xfrm>
          <a:off x="895427" y="54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153675</xdr:rowOff>
    </xdr:from>
    <xdr:to>
      <xdr:col>6</xdr:col>
      <xdr:colOff>511175</xdr:colOff>
      <xdr:row>57</xdr:row>
      <xdr:rowOff>30658</xdr:rowOff>
    </xdr:to>
    <xdr:cxnSp macro="">
      <xdr:nvCxnSpPr>
        <xdr:cNvPr id="118" name="直線コネクタ 117"/>
        <xdr:cNvCxnSpPr/>
      </xdr:nvCxnSpPr>
      <xdr:spPr>
        <a:xfrm flipV="1">
          <a:off x="3797300" y="9754875"/>
          <a:ext cx="838200" cy="4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30658</xdr:rowOff>
    </xdr:from>
    <xdr:to>
      <xdr:col>5</xdr:col>
      <xdr:colOff>358775</xdr:colOff>
      <xdr:row>57</xdr:row>
      <xdr:rowOff>64079</xdr:rowOff>
    </xdr:to>
    <xdr:cxnSp macro="">
      <xdr:nvCxnSpPr>
        <xdr:cNvPr id="121" name="直線コネクタ 120"/>
        <xdr:cNvCxnSpPr/>
      </xdr:nvCxnSpPr>
      <xdr:spPr>
        <a:xfrm flipV="1">
          <a:off x="2908300" y="9803308"/>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32314</xdr:rowOff>
    </xdr:from>
    <xdr:to>
      <xdr:col>5</xdr:col>
      <xdr:colOff>409575</xdr:colOff>
      <xdr:row>56</xdr:row>
      <xdr:rowOff>133914</xdr:rowOff>
    </xdr:to>
    <xdr:sp macro="" textlink="">
      <xdr:nvSpPr>
        <xdr:cNvPr id="122" name="フローチャート : 判断 121"/>
        <xdr:cNvSpPr/>
      </xdr:nvSpPr>
      <xdr:spPr>
        <a:xfrm>
          <a:off x="3746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150441</xdr:rowOff>
    </xdr:from>
    <xdr:ext cx="534377" cy="259045"/>
    <xdr:sp macro="" textlink="">
      <xdr:nvSpPr>
        <xdr:cNvPr id="123" name="テキスト ボックス 122"/>
        <xdr:cNvSpPr txBox="1"/>
      </xdr:nvSpPr>
      <xdr:spPr>
        <a:xfrm>
          <a:off x="3530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64079</xdr:rowOff>
    </xdr:from>
    <xdr:to>
      <xdr:col>4</xdr:col>
      <xdr:colOff>155575</xdr:colOff>
      <xdr:row>57</xdr:row>
      <xdr:rowOff>74785</xdr:rowOff>
    </xdr:to>
    <xdr:cxnSp macro="">
      <xdr:nvCxnSpPr>
        <xdr:cNvPr id="124" name="直線コネクタ 123"/>
        <xdr:cNvCxnSpPr/>
      </xdr:nvCxnSpPr>
      <xdr:spPr>
        <a:xfrm flipV="1">
          <a:off x="2019300" y="9836729"/>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7379</xdr:rowOff>
    </xdr:from>
    <xdr:to>
      <xdr:col>2</xdr:col>
      <xdr:colOff>638175</xdr:colOff>
      <xdr:row>57</xdr:row>
      <xdr:rowOff>74785</xdr:rowOff>
    </xdr:to>
    <xdr:cxnSp macro="">
      <xdr:nvCxnSpPr>
        <xdr:cNvPr id="127" name="直線コネクタ 126"/>
        <xdr:cNvCxnSpPr/>
      </xdr:nvCxnSpPr>
      <xdr:spPr>
        <a:xfrm>
          <a:off x="1130300" y="9780029"/>
          <a:ext cx="889000" cy="6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102875</xdr:rowOff>
    </xdr:from>
    <xdr:to>
      <xdr:col>6</xdr:col>
      <xdr:colOff>561975</xdr:colOff>
      <xdr:row>57</xdr:row>
      <xdr:rowOff>33025</xdr:rowOff>
    </xdr:to>
    <xdr:sp macro="" textlink="">
      <xdr:nvSpPr>
        <xdr:cNvPr id="137" name="円/楕円 136"/>
        <xdr:cNvSpPr/>
      </xdr:nvSpPr>
      <xdr:spPr>
        <a:xfrm>
          <a:off x="4584700" y="97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81302</xdr:rowOff>
    </xdr:from>
    <xdr:ext cx="534377" cy="259045"/>
    <xdr:sp macro="" textlink="">
      <xdr:nvSpPr>
        <xdr:cNvPr id="138" name="総務費該当値テキスト"/>
        <xdr:cNvSpPr txBox="1"/>
      </xdr:nvSpPr>
      <xdr:spPr>
        <a:xfrm>
          <a:off x="4686300" y="968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53,166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151308</xdr:rowOff>
    </xdr:from>
    <xdr:to>
      <xdr:col>5</xdr:col>
      <xdr:colOff>409575</xdr:colOff>
      <xdr:row>57</xdr:row>
      <xdr:rowOff>81458</xdr:rowOff>
    </xdr:to>
    <xdr:sp macro="" textlink="">
      <xdr:nvSpPr>
        <xdr:cNvPr id="139" name="円/楕円 138"/>
        <xdr:cNvSpPr/>
      </xdr:nvSpPr>
      <xdr:spPr>
        <a:xfrm>
          <a:off x="3746500" y="97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72585</xdr:rowOff>
    </xdr:from>
    <xdr:ext cx="534377" cy="259045"/>
    <xdr:sp macro="" textlink="">
      <xdr:nvSpPr>
        <xdr:cNvPr id="140" name="テキスト ボックス 139"/>
        <xdr:cNvSpPr txBox="1"/>
      </xdr:nvSpPr>
      <xdr:spPr>
        <a:xfrm>
          <a:off x="3530111" y="98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13279</xdr:rowOff>
    </xdr:from>
    <xdr:to>
      <xdr:col>4</xdr:col>
      <xdr:colOff>206375</xdr:colOff>
      <xdr:row>57</xdr:row>
      <xdr:rowOff>114879</xdr:rowOff>
    </xdr:to>
    <xdr:sp macro="" textlink="">
      <xdr:nvSpPr>
        <xdr:cNvPr id="141" name="円/楕円 140"/>
        <xdr:cNvSpPr/>
      </xdr:nvSpPr>
      <xdr:spPr>
        <a:xfrm>
          <a:off x="2857500" y="978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106006</xdr:rowOff>
    </xdr:from>
    <xdr:ext cx="534377" cy="259045"/>
    <xdr:sp macro="" textlink="">
      <xdr:nvSpPr>
        <xdr:cNvPr id="142" name="テキスト ボックス 141"/>
        <xdr:cNvSpPr txBox="1"/>
      </xdr:nvSpPr>
      <xdr:spPr>
        <a:xfrm>
          <a:off x="2641111" y="98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23985</xdr:rowOff>
    </xdr:from>
    <xdr:to>
      <xdr:col>3</xdr:col>
      <xdr:colOff>3175</xdr:colOff>
      <xdr:row>57</xdr:row>
      <xdr:rowOff>125585</xdr:rowOff>
    </xdr:to>
    <xdr:sp macro="" textlink="">
      <xdr:nvSpPr>
        <xdr:cNvPr id="143" name="円/楕円 142"/>
        <xdr:cNvSpPr/>
      </xdr:nvSpPr>
      <xdr:spPr>
        <a:xfrm>
          <a:off x="1968500" y="97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116712</xdr:rowOff>
    </xdr:from>
    <xdr:ext cx="534377" cy="259045"/>
    <xdr:sp macro="" textlink="">
      <xdr:nvSpPr>
        <xdr:cNvPr id="144" name="テキスト ボックス 143"/>
        <xdr:cNvSpPr txBox="1"/>
      </xdr:nvSpPr>
      <xdr:spPr>
        <a:xfrm>
          <a:off x="1752111" y="98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128029</xdr:rowOff>
    </xdr:from>
    <xdr:to>
      <xdr:col>1</xdr:col>
      <xdr:colOff>485775</xdr:colOff>
      <xdr:row>57</xdr:row>
      <xdr:rowOff>58179</xdr:rowOff>
    </xdr:to>
    <xdr:sp macro="" textlink="">
      <xdr:nvSpPr>
        <xdr:cNvPr id="145" name="円/楕円 144"/>
        <xdr:cNvSpPr/>
      </xdr:nvSpPr>
      <xdr:spPr>
        <a:xfrm>
          <a:off x="1079500" y="97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49306</xdr:rowOff>
    </xdr:from>
    <xdr:ext cx="534377" cy="259045"/>
    <xdr:sp macro="" textlink="">
      <xdr:nvSpPr>
        <xdr:cNvPr id="146" name="テキスト ボックス 145"/>
        <xdr:cNvSpPr txBox="1"/>
      </xdr:nvSpPr>
      <xdr:spPr>
        <a:xfrm>
          <a:off x="863111" y="982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135052</xdr:rowOff>
    </xdr:from>
    <xdr:to>
      <xdr:col>6</xdr:col>
      <xdr:colOff>511175</xdr:colOff>
      <xdr:row>77</xdr:row>
      <xdr:rowOff>32770</xdr:rowOff>
    </xdr:to>
    <xdr:cxnSp macro="">
      <xdr:nvCxnSpPr>
        <xdr:cNvPr id="178" name="直線コネクタ 177"/>
        <xdr:cNvCxnSpPr/>
      </xdr:nvCxnSpPr>
      <xdr:spPr>
        <a:xfrm flipV="1">
          <a:off x="3797300" y="13165252"/>
          <a:ext cx="838200" cy="6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32770</xdr:rowOff>
    </xdr:from>
    <xdr:to>
      <xdr:col>5</xdr:col>
      <xdr:colOff>358775</xdr:colOff>
      <xdr:row>77</xdr:row>
      <xdr:rowOff>64708</xdr:rowOff>
    </xdr:to>
    <xdr:cxnSp macro="">
      <xdr:nvCxnSpPr>
        <xdr:cNvPr id="181" name="直線コネクタ 180"/>
        <xdr:cNvCxnSpPr/>
      </xdr:nvCxnSpPr>
      <xdr:spPr>
        <a:xfrm flipV="1">
          <a:off x="2908300" y="13234420"/>
          <a:ext cx="889000" cy="3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146256</xdr:rowOff>
    </xdr:from>
    <xdr:to>
      <xdr:col>5</xdr:col>
      <xdr:colOff>409575</xdr:colOff>
      <xdr:row>77</xdr:row>
      <xdr:rowOff>76406</xdr:rowOff>
    </xdr:to>
    <xdr:sp macro="" textlink="">
      <xdr:nvSpPr>
        <xdr:cNvPr id="182" name="フローチャート : 判断 181"/>
        <xdr:cNvSpPr/>
      </xdr:nvSpPr>
      <xdr:spPr>
        <a:xfrm>
          <a:off x="3746500" y="1317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92934</xdr:rowOff>
    </xdr:from>
    <xdr:ext cx="599010" cy="259045"/>
    <xdr:sp macro="" textlink="">
      <xdr:nvSpPr>
        <xdr:cNvPr id="183" name="テキスト ボックス 182"/>
        <xdr:cNvSpPr txBox="1"/>
      </xdr:nvSpPr>
      <xdr:spPr>
        <a:xfrm>
          <a:off x="3497794" y="1295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64708</xdr:rowOff>
    </xdr:from>
    <xdr:to>
      <xdr:col>4</xdr:col>
      <xdr:colOff>155575</xdr:colOff>
      <xdr:row>77</xdr:row>
      <xdr:rowOff>145633</xdr:rowOff>
    </xdr:to>
    <xdr:cxnSp macro="">
      <xdr:nvCxnSpPr>
        <xdr:cNvPr id="184" name="直線コネクタ 183"/>
        <xdr:cNvCxnSpPr/>
      </xdr:nvCxnSpPr>
      <xdr:spPr>
        <a:xfrm flipV="1">
          <a:off x="2019300" y="13266358"/>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145633</xdr:rowOff>
    </xdr:from>
    <xdr:to>
      <xdr:col>2</xdr:col>
      <xdr:colOff>638175</xdr:colOff>
      <xdr:row>78</xdr:row>
      <xdr:rowOff>42208</xdr:rowOff>
    </xdr:to>
    <xdr:cxnSp macro="">
      <xdr:nvCxnSpPr>
        <xdr:cNvPr id="187" name="直線コネクタ 186"/>
        <xdr:cNvCxnSpPr/>
      </xdr:nvCxnSpPr>
      <xdr:spPr>
        <a:xfrm flipV="1">
          <a:off x="1130300" y="13347283"/>
          <a:ext cx="889000" cy="6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84252</xdr:rowOff>
    </xdr:from>
    <xdr:to>
      <xdr:col>6</xdr:col>
      <xdr:colOff>561975</xdr:colOff>
      <xdr:row>77</xdr:row>
      <xdr:rowOff>14402</xdr:rowOff>
    </xdr:to>
    <xdr:sp macro="" textlink="">
      <xdr:nvSpPr>
        <xdr:cNvPr id="197" name="円/楕円 196"/>
        <xdr:cNvSpPr/>
      </xdr:nvSpPr>
      <xdr:spPr>
        <a:xfrm>
          <a:off x="4584700" y="1311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107128</xdr:rowOff>
    </xdr:from>
    <xdr:ext cx="599010" cy="259045"/>
    <xdr:sp macro="" textlink="">
      <xdr:nvSpPr>
        <xdr:cNvPr id="198" name="民生費該当値テキスト"/>
        <xdr:cNvSpPr txBox="1"/>
      </xdr:nvSpPr>
      <xdr:spPr>
        <a:xfrm>
          <a:off x="4686300" y="1296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133,927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153420</xdr:rowOff>
    </xdr:from>
    <xdr:to>
      <xdr:col>5</xdr:col>
      <xdr:colOff>409575</xdr:colOff>
      <xdr:row>77</xdr:row>
      <xdr:rowOff>83570</xdr:rowOff>
    </xdr:to>
    <xdr:sp macro="" textlink="">
      <xdr:nvSpPr>
        <xdr:cNvPr id="199" name="円/楕円 198"/>
        <xdr:cNvSpPr/>
      </xdr:nvSpPr>
      <xdr:spPr>
        <a:xfrm>
          <a:off x="3746500" y="131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74697</xdr:rowOff>
    </xdr:from>
    <xdr:ext cx="599010" cy="259045"/>
    <xdr:sp macro="" textlink="">
      <xdr:nvSpPr>
        <xdr:cNvPr id="200" name="テキスト ボックス 199"/>
        <xdr:cNvSpPr txBox="1"/>
      </xdr:nvSpPr>
      <xdr:spPr>
        <a:xfrm>
          <a:off x="3497794" y="132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127,573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13908</xdr:rowOff>
    </xdr:from>
    <xdr:to>
      <xdr:col>4</xdr:col>
      <xdr:colOff>206375</xdr:colOff>
      <xdr:row>77</xdr:row>
      <xdr:rowOff>115508</xdr:rowOff>
    </xdr:to>
    <xdr:sp macro="" textlink="">
      <xdr:nvSpPr>
        <xdr:cNvPr id="201" name="円/楕円 200"/>
        <xdr:cNvSpPr/>
      </xdr:nvSpPr>
      <xdr:spPr>
        <a:xfrm>
          <a:off x="2857500" y="132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132035</xdr:rowOff>
    </xdr:from>
    <xdr:ext cx="599010" cy="259045"/>
    <xdr:sp macro="" textlink="">
      <xdr:nvSpPr>
        <xdr:cNvPr id="202" name="テキスト ボックス 201"/>
        <xdr:cNvSpPr txBox="1"/>
      </xdr:nvSpPr>
      <xdr:spPr>
        <a:xfrm>
          <a:off x="2608794" y="1299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124,639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94833</xdr:rowOff>
    </xdr:from>
    <xdr:to>
      <xdr:col>3</xdr:col>
      <xdr:colOff>3175</xdr:colOff>
      <xdr:row>78</xdr:row>
      <xdr:rowOff>24983</xdr:rowOff>
    </xdr:to>
    <xdr:sp macro="" textlink="">
      <xdr:nvSpPr>
        <xdr:cNvPr id="203" name="円/楕円 202"/>
        <xdr:cNvSpPr/>
      </xdr:nvSpPr>
      <xdr:spPr>
        <a:xfrm>
          <a:off x="1968500" y="132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41510</xdr:rowOff>
    </xdr:from>
    <xdr:ext cx="599010" cy="259045"/>
    <xdr:sp macro="" textlink="">
      <xdr:nvSpPr>
        <xdr:cNvPr id="204" name="テキスト ボックス 203"/>
        <xdr:cNvSpPr txBox="1"/>
      </xdr:nvSpPr>
      <xdr:spPr>
        <a:xfrm>
          <a:off x="1719794" y="1307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117,205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162858</xdr:rowOff>
    </xdr:from>
    <xdr:to>
      <xdr:col>1</xdr:col>
      <xdr:colOff>485775</xdr:colOff>
      <xdr:row>78</xdr:row>
      <xdr:rowOff>93008</xdr:rowOff>
    </xdr:to>
    <xdr:sp macro="" textlink="">
      <xdr:nvSpPr>
        <xdr:cNvPr id="205" name="円/楕円 204"/>
        <xdr:cNvSpPr/>
      </xdr:nvSpPr>
      <xdr:spPr>
        <a:xfrm>
          <a:off x="1079500" y="1336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109535</xdr:rowOff>
    </xdr:from>
    <xdr:ext cx="599010" cy="259045"/>
    <xdr:sp macro="" textlink="">
      <xdr:nvSpPr>
        <xdr:cNvPr id="206" name="テキスト ボックス 205"/>
        <xdr:cNvSpPr txBox="1"/>
      </xdr:nvSpPr>
      <xdr:spPr>
        <a:xfrm>
          <a:off x="830794" y="1313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107228</xdr:rowOff>
    </xdr:from>
    <xdr:to>
      <xdr:col>6</xdr:col>
      <xdr:colOff>511175</xdr:colOff>
      <xdr:row>98</xdr:row>
      <xdr:rowOff>110919</xdr:rowOff>
    </xdr:to>
    <xdr:cxnSp macro="">
      <xdr:nvCxnSpPr>
        <xdr:cNvPr id="235" name="直線コネクタ 234"/>
        <xdr:cNvCxnSpPr/>
      </xdr:nvCxnSpPr>
      <xdr:spPr>
        <a:xfrm>
          <a:off x="3797300" y="16909328"/>
          <a:ext cx="8382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99771</xdr:rowOff>
    </xdr:from>
    <xdr:to>
      <xdr:col>5</xdr:col>
      <xdr:colOff>358775</xdr:colOff>
      <xdr:row>98</xdr:row>
      <xdr:rowOff>107228</xdr:rowOff>
    </xdr:to>
    <xdr:cxnSp macro="">
      <xdr:nvCxnSpPr>
        <xdr:cNvPr id="238" name="直線コネクタ 237"/>
        <xdr:cNvCxnSpPr/>
      </xdr:nvCxnSpPr>
      <xdr:spPr>
        <a:xfrm>
          <a:off x="2908300" y="16901871"/>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39443</xdr:rowOff>
    </xdr:from>
    <xdr:to>
      <xdr:col>5</xdr:col>
      <xdr:colOff>409575</xdr:colOff>
      <xdr:row>98</xdr:row>
      <xdr:rowOff>141043</xdr:rowOff>
    </xdr:to>
    <xdr:sp macro="" textlink="">
      <xdr:nvSpPr>
        <xdr:cNvPr id="239" name="フローチャート : 判断 238"/>
        <xdr:cNvSpPr/>
      </xdr:nvSpPr>
      <xdr:spPr>
        <a:xfrm>
          <a:off x="3746500" y="1684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157570</xdr:rowOff>
    </xdr:from>
    <xdr:ext cx="534377" cy="259045"/>
    <xdr:sp macro="" textlink="">
      <xdr:nvSpPr>
        <xdr:cNvPr id="240" name="テキスト ボックス 239"/>
        <xdr:cNvSpPr txBox="1"/>
      </xdr:nvSpPr>
      <xdr:spPr>
        <a:xfrm>
          <a:off x="3530111" y="166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92543</xdr:rowOff>
    </xdr:from>
    <xdr:to>
      <xdr:col>4</xdr:col>
      <xdr:colOff>155575</xdr:colOff>
      <xdr:row>98</xdr:row>
      <xdr:rowOff>99771</xdr:rowOff>
    </xdr:to>
    <xdr:cxnSp macro="">
      <xdr:nvCxnSpPr>
        <xdr:cNvPr id="241" name="直線コネクタ 240"/>
        <xdr:cNvCxnSpPr/>
      </xdr:nvCxnSpPr>
      <xdr:spPr>
        <a:xfrm>
          <a:off x="2019300" y="16894643"/>
          <a:ext cx="889000" cy="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86131</xdr:rowOff>
    </xdr:from>
    <xdr:to>
      <xdr:col>2</xdr:col>
      <xdr:colOff>638175</xdr:colOff>
      <xdr:row>98</xdr:row>
      <xdr:rowOff>92543</xdr:rowOff>
    </xdr:to>
    <xdr:cxnSp macro="">
      <xdr:nvCxnSpPr>
        <xdr:cNvPr id="244" name="直線コネクタ 243"/>
        <xdr:cNvCxnSpPr/>
      </xdr:nvCxnSpPr>
      <xdr:spPr>
        <a:xfrm>
          <a:off x="1130300" y="16888231"/>
          <a:ext cx="8890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60119</xdr:rowOff>
    </xdr:from>
    <xdr:to>
      <xdr:col>6</xdr:col>
      <xdr:colOff>561975</xdr:colOff>
      <xdr:row>98</xdr:row>
      <xdr:rowOff>161719</xdr:rowOff>
    </xdr:to>
    <xdr:sp macro="" textlink="">
      <xdr:nvSpPr>
        <xdr:cNvPr id="254" name="円/楕円 253"/>
        <xdr:cNvSpPr/>
      </xdr:nvSpPr>
      <xdr:spPr>
        <a:xfrm>
          <a:off x="4584700" y="1686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5" name="衛生費該当値テキスト"/>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27,554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56428</xdr:rowOff>
    </xdr:from>
    <xdr:to>
      <xdr:col>5</xdr:col>
      <xdr:colOff>409575</xdr:colOff>
      <xdr:row>98</xdr:row>
      <xdr:rowOff>158028</xdr:rowOff>
    </xdr:to>
    <xdr:sp macro="" textlink="">
      <xdr:nvSpPr>
        <xdr:cNvPr id="256" name="円/楕円 255"/>
        <xdr:cNvSpPr/>
      </xdr:nvSpPr>
      <xdr:spPr>
        <a:xfrm>
          <a:off x="3746500" y="168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149155</xdr:rowOff>
    </xdr:from>
    <xdr:ext cx="534377" cy="259045"/>
    <xdr:sp macro="" textlink="">
      <xdr:nvSpPr>
        <xdr:cNvPr id="257" name="テキスト ボックス 256"/>
        <xdr:cNvSpPr txBox="1"/>
      </xdr:nvSpPr>
      <xdr:spPr>
        <a:xfrm>
          <a:off x="3530111" y="1695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48971</xdr:rowOff>
    </xdr:from>
    <xdr:to>
      <xdr:col>4</xdr:col>
      <xdr:colOff>206375</xdr:colOff>
      <xdr:row>98</xdr:row>
      <xdr:rowOff>150571</xdr:rowOff>
    </xdr:to>
    <xdr:sp macro="" textlink="">
      <xdr:nvSpPr>
        <xdr:cNvPr id="258" name="円/楕円 257"/>
        <xdr:cNvSpPr/>
      </xdr:nvSpPr>
      <xdr:spPr>
        <a:xfrm>
          <a:off x="2857500" y="1685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141698</xdr:rowOff>
    </xdr:from>
    <xdr:ext cx="534377" cy="259045"/>
    <xdr:sp macro="" textlink="">
      <xdr:nvSpPr>
        <xdr:cNvPr id="259" name="テキスト ボックス 258"/>
        <xdr:cNvSpPr txBox="1"/>
      </xdr:nvSpPr>
      <xdr:spPr>
        <a:xfrm>
          <a:off x="2641111" y="1694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41743</xdr:rowOff>
    </xdr:from>
    <xdr:to>
      <xdr:col>3</xdr:col>
      <xdr:colOff>3175</xdr:colOff>
      <xdr:row>98</xdr:row>
      <xdr:rowOff>143343</xdr:rowOff>
    </xdr:to>
    <xdr:sp macro="" textlink="">
      <xdr:nvSpPr>
        <xdr:cNvPr id="260" name="円/楕円 259"/>
        <xdr:cNvSpPr/>
      </xdr:nvSpPr>
      <xdr:spPr>
        <a:xfrm>
          <a:off x="1968500" y="168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159870</xdr:rowOff>
    </xdr:from>
    <xdr:ext cx="534377" cy="259045"/>
    <xdr:sp macro="" textlink="">
      <xdr:nvSpPr>
        <xdr:cNvPr id="261" name="テキスト ボックス 260"/>
        <xdr:cNvSpPr txBox="1"/>
      </xdr:nvSpPr>
      <xdr:spPr>
        <a:xfrm>
          <a:off x="1752111" y="1661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35331</xdr:rowOff>
    </xdr:from>
    <xdr:to>
      <xdr:col>1</xdr:col>
      <xdr:colOff>485775</xdr:colOff>
      <xdr:row>98</xdr:row>
      <xdr:rowOff>136931</xdr:rowOff>
    </xdr:to>
    <xdr:sp macro="" textlink="">
      <xdr:nvSpPr>
        <xdr:cNvPr id="262" name="円/楕円 261"/>
        <xdr:cNvSpPr/>
      </xdr:nvSpPr>
      <xdr:spPr>
        <a:xfrm>
          <a:off x="1079500" y="1683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153458</xdr:rowOff>
    </xdr:from>
    <xdr:ext cx="534377" cy="259045"/>
    <xdr:sp macro="" textlink="">
      <xdr:nvSpPr>
        <xdr:cNvPr id="263" name="テキスト ボックス 262"/>
        <xdr:cNvSpPr txBox="1"/>
      </xdr:nvSpPr>
      <xdr:spPr>
        <a:xfrm>
          <a:off x="863111" y="16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21209</xdr:rowOff>
    </xdr:from>
    <xdr:to>
      <xdr:col>14</xdr:col>
      <xdr:colOff>28575</xdr:colOff>
      <xdr:row>39</xdr:row>
      <xdr:rowOff>44450</xdr:rowOff>
    </xdr:to>
    <xdr:cxnSp macro="">
      <xdr:nvCxnSpPr>
        <xdr:cNvPr id="295" name="直線コネクタ 294"/>
        <xdr:cNvCxnSpPr/>
      </xdr:nvCxnSpPr>
      <xdr:spPr>
        <a:xfrm>
          <a:off x="8750300" y="6364859"/>
          <a:ext cx="889000" cy="3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150241</xdr:rowOff>
    </xdr:from>
    <xdr:to>
      <xdr:col>14</xdr:col>
      <xdr:colOff>79375</xdr:colOff>
      <xdr:row>37</xdr:row>
      <xdr:rowOff>80391</xdr:rowOff>
    </xdr:to>
    <xdr:sp macro="" textlink="">
      <xdr:nvSpPr>
        <xdr:cNvPr id="296" name="フローチャート : 判断 295"/>
        <xdr:cNvSpPr/>
      </xdr:nvSpPr>
      <xdr:spPr>
        <a:xfrm>
          <a:off x="9588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96918</xdr:rowOff>
    </xdr:from>
    <xdr:ext cx="378565" cy="259045"/>
    <xdr:sp macro="" textlink="">
      <xdr:nvSpPr>
        <xdr:cNvPr id="297" name="テキスト ボックス 296"/>
        <xdr:cNvSpPr txBox="1"/>
      </xdr:nvSpPr>
      <xdr:spPr>
        <a:xfrm>
          <a:off x="9450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76073</xdr:rowOff>
    </xdr:from>
    <xdr:to>
      <xdr:col>12</xdr:col>
      <xdr:colOff>511175</xdr:colOff>
      <xdr:row>37</xdr:row>
      <xdr:rowOff>21209</xdr:rowOff>
    </xdr:to>
    <xdr:cxnSp macro="">
      <xdr:nvCxnSpPr>
        <xdr:cNvPr id="298" name="直線コネクタ 297"/>
        <xdr:cNvCxnSpPr/>
      </xdr:nvCxnSpPr>
      <xdr:spPr>
        <a:xfrm>
          <a:off x="7861300" y="6248273"/>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54737</xdr:rowOff>
    </xdr:from>
    <xdr:to>
      <xdr:col>11</xdr:col>
      <xdr:colOff>307975</xdr:colOff>
      <xdr:row>36</xdr:row>
      <xdr:rowOff>76073</xdr:rowOff>
    </xdr:to>
    <xdr:cxnSp macro="">
      <xdr:nvCxnSpPr>
        <xdr:cNvPr id="301" name="直線コネクタ 300"/>
        <xdr:cNvCxnSpPr/>
      </xdr:nvCxnSpPr>
      <xdr:spPr>
        <a:xfrm>
          <a:off x="6972300" y="6226937"/>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133240</xdr:rowOff>
    </xdr:from>
    <xdr:ext cx="469744" cy="259045"/>
    <xdr:sp macro="" textlink="">
      <xdr:nvSpPr>
        <xdr:cNvPr id="303" name="テキスト ボックス 302"/>
        <xdr:cNvSpPr txBox="1"/>
      </xdr:nvSpPr>
      <xdr:spPr>
        <a:xfrm>
          <a:off x="7626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141859</xdr:rowOff>
    </xdr:from>
    <xdr:to>
      <xdr:col>12</xdr:col>
      <xdr:colOff>561975</xdr:colOff>
      <xdr:row>37</xdr:row>
      <xdr:rowOff>72009</xdr:rowOff>
    </xdr:to>
    <xdr:sp macro="" textlink="">
      <xdr:nvSpPr>
        <xdr:cNvPr id="315" name="円/楕円 314"/>
        <xdr:cNvSpPr/>
      </xdr:nvSpPr>
      <xdr:spPr>
        <a:xfrm>
          <a:off x="8699500" y="63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63136</xdr:rowOff>
    </xdr:from>
    <xdr:ext cx="378565" cy="259045"/>
    <xdr:sp macro="" textlink="">
      <xdr:nvSpPr>
        <xdr:cNvPr id="316" name="テキスト ボックス 315"/>
        <xdr:cNvSpPr txBox="1"/>
      </xdr:nvSpPr>
      <xdr:spPr>
        <a:xfrm>
          <a:off x="8561017" y="6406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25273</xdr:rowOff>
    </xdr:from>
    <xdr:to>
      <xdr:col>11</xdr:col>
      <xdr:colOff>358775</xdr:colOff>
      <xdr:row>36</xdr:row>
      <xdr:rowOff>126873</xdr:rowOff>
    </xdr:to>
    <xdr:sp macro="" textlink="">
      <xdr:nvSpPr>
        <xdr:cNvPr id="317" name="円/楕円 316"/>
        <xdr:cNvSpPr/>
      </xdr:nvSpPr>
      <xdr:spPr>
        <a:xfrm>
          <a:off x="7810500" y="619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143400</xdr:rowOff>
    </xdr:from>
    <xdr:ext cx="469744" cy="259045"/>
    <xdr:sp macro="" textlink="">
      <xdr:nvSpPr>
        <xdr:cNvPr id="318" name="テキスト ボックス 317"/>
        <xdr:cNvSpPr txBox="1"/>
      </xdr:nvSpPr>
      <xdr:spPr>
        <a:xfrm>
          <a:off x="7626427" y="597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3937</xdr:rowOff>
    </xdr:from>
    <xdr:to>
      <xdr:col>10</xdr:col>
      <xdr:colOff>155575</xdr:colOff>
      <xdr:row>36</xdr:row>
      <xdr:rowOff>105537</xdr:rowOff>
    </xdr:to>
    <xdr:sp macro="" textlink="">
      <xdr:nvSpPr>
        <xdr:cNvPr id="319" name="円/楕円 318"/>
        <xdr:cNvSpPr/>
      </xdr:nvSpPr>
      <xdr:spPr>
        <a:xfrm>
          <a:off x="6921500" y="61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96664</xdr:rowOff>
    </xdr:from>
    <xdr:ext cx="469744" cy="259045"/>
    <xdr:sp macro="" textlink="">
      <xdr:nvSpPr>
        <xdr:cNvPr id="320" name="テキスト ボックス 319"/>
        <xdr:cNvSpPr txBox="1"/>
      </xdr:nvSpPr>
      <xdr:spPr>
        <a:xfrm>
          <a:off x="6737427" y="62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58109</xdr:rowOff>
    </xdr:from>
    <xdr:to>
      <xdr:col>15</xdr:col>
      <xdr:colOff>180975</xdr:colOff>
      <xdr:row>57</xdr:row>
      <xdr:rowOff>77692</xdr:rowOff>
    </xdr:to>
    <xdr:cxnSp macro="">
      <xdr:nvCxnSpPr>
        <xdr:cNvPr id="349" name="直線コネクタ 348"/>
        <xdr:cNvCxnSpPr/>
      </xdr:nvCxnSpPr>
      <xdr:spPr>
        <a:xfrm>
          <a:off x="9639300" y="9830759"/>
          <a:ext cx="8382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58109</xdr:rowOff>
    </xdr:from>
    <xdr:to>
      <xdr:col>14</xdr:col>
      <xdr:colOff>28575</xdr:colOff>
      <xdr:row>57</xdr:row>
      <xdr:rowOff>118707</xdr:rowOff>
    </xdr:to>
    <xdr:cxnSp macro="">
      <xdr:nvCxnSpPr>
        <xdr:cNvPr id="352" name="直線コネクタ 351"/>
        <xdr:cNvCxnSpPr/>
      </xdr:nvCxnSpPr>
      <xdr:spPr>
        <a:xfrm flipV="1">
          <a:off x="8750300" y="9830759"/>
          <a:ext cx="889000" cy="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3" name="フローチャート : 判断 352"/>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73239</xdr:rowOff>
    </xdr:from>
    <xdr:ext cx="534377" cy="259045"/>
    <xdr:sp macro="" textlink="">
      <xdr:nvSpPr>
        <xdr:cNvPr id="354" name="テキスト ボックス 353"/>
        <xdr:cNvSpPr txBox="1"/>
      </xdr:nvSpPr>
      <xdr:spPr>
        <a:xfrm>
          <a:off x="9372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118611</xdr:rowOff>
    </xdr:from>
    <xdr:to>
      <xdr:col>12</xdr:col>
      <xdr:colOff>511175</xdr:colOff>
      <xdr:row>57</xdr:row>
      <xdr:rowOff>118707</xdr:rowOff>
    </xdr:to>
    <xdr:cxnSp macro="">
      <xdr:nvCxnSpPr>
        <xdr:cNvPr id="355" name="直線コネクタ 354"/>
        <xdr:cNvCxnSpPr/>
      </xdr:nvCxnSpPr>
      <xdr:spPr>
        <a:xfrm>
          <a:off x="7861300" y="9891261"/>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7" name="テキスト ボックス 356"/>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118611</xdr:rowOff>
    </xdr:from>
    <xdr:to>
      <xdr:col>11</xdr:col>
      <xdr:colOff>307975</xdr:colOff>
      <xdr:row>57</xdr:row>
      <xdr:rowOff>130118</xdr:rowOff>
    </xdr:to>
    <xdr:cxnSp macro="">
      <xdr:nvCxnSpPr>
        <xdr:cNvPr id="358" name="直線コネクタ 357"/>
        <xdr:cNvCxnSpPr/>
      </xdr:nvCxnSpPr>
      <xdr:spPr>
        <a:xfrm flipV="1">
          <a:off x="6972300" y="9891261"/>
          <a:ext cx="8890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0" name="テキスト ボックス 359"/>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2" name="テキスト ボックス 361"/>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26892</xdr:rowOff>
    </xdr:from>
    <xdr:to>
      <xdr:col>15</xdr:col>
      <xdr:colOff>231775</xdr:colOff>
      <xdr:row>57</xdr:row>
      <xdr:rowOff>128492</xdr:rowOff>
    </xdr:to>
    <xdr:sp macro="" textlink="">
      <xdr:nvSpPr>
        <xdr:cNvPr id="368" name="円/楕円 367"/>
        <xdr:cNvSpPr/>
      </xdr:nvSpPr>
      <xdr:spPr>
        <a:xfrm>
          <a:off x="10426700" y="97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49769</xdr:rowOff>
    </xdr:from>
    <xdr:ext cx="534377" cy="259045"/>
    <xdr:sp macro="" textlink="">
      <xdr:nvSpPr>
        <xdr:cNvPr id="369" name="農林水産業費該当値テキスト"/>
        <xdr:cNvSpPr txBox="1"/>
      </xdr:nvSpPr>
      <xdr:spPr>
        <a:xfrm>
          <a:off x="10528300" y="965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7309</xdr:rowOff>
    </xdr:from>
    <xdr:to>
      <xdr:col>14</xdr:col>
      <xdr:colOff>79375</xdr:colOff>
      <xdr:row>57</xdr:row>
      <xdr:rowOff>108909</xdr:rowOff>
    </xdr:to>
    <xdr:sp macro="" textlink="">
      <xdr:nvSpPr>
        <xdr:cNvPr id="370" name="円/楕円 369"/>
        <xdr:cNvSpPr/>
      </xdr:nvSpPr>
      <xdr:spPr>
        <a:xfrm>
          <a:off x="9588500" y="97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100036</xdr:rowOff>
    </xdr:from>
    <xdr:ext cx="534377" cy="259045"/>
    <xdr:sp macro="" textlink="">
      <xdr:nvSpPr>
        <xdr:cNvPr id="371" name="テキスト ボックス 370"/>
        <xdr:cNvSpPr txBox="1"/>
      </xdr:nvSpPr>
      <xdr:spPr>
        <a:xfrm>
          <a:off x="9372111" y="98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67907</xdr:rowOff>
    </xdr:from>
    <xdr:to>
      <xdr:col>12</xdr:col>
      <xdr:colOff>561975</xdr:colOff>
      <xdr:row>57</xdr:row>
      <xdr:rowOff>169507</xdr:rowOff>
    </xdr:to>
    <xdr:sp macro="" textlink="">
      <xdr:nvSpPr>
        <xdr:cNvPr id="372" name="円/楕円 371"/>
        <xdr:cNvSpPr/>
      </xdr:nvSpPr>
      <xdr:spPr>
        <a:xfrm>
          <a:off x="8699500" y="984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14584</xdr:rowOff>
    </xdr:from>
    <xdr:ext cx="534377" cy="259045"/>
    <xdr:sp macro="" textlink="">
      <xdr:nvSpPr>
        <xdr:cNvPr id="373" name="テキスト ボックス 372"/>
        <xdr:cNvSpPr txBox="1"/>
      </xdr:nvSpPr>
      <xdr:spPr>
        <a:xfrm>
          <a:off x="8483111" y="96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67811</xdr:rowOff>
    </xdr:from>
    <xdr:to>
      <xdr:col>11</xdr:col>
      <xdr:colOff>358775</xdr:colOff>
      <xdr:row>57</xdr:row>
      <xdr:rowOff>169411</xdr:rowOff>
    </xdr:to>
    <xdr:sp macro="" textlink="">
      <xdr:nvSpPr>
        <xdr:cNvPr id="374" name="円/楕円 373"/>
        <xdr:cNvSpPr/>
      </xdr:nvSpPr>
      <xdr:spPr>
        <a:xfrm>
          <a:off x="7810500" y="9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14488</xdr:rowOff>
    </xdr:from>
    <xdr:ext cx="534377" cy="259045"/>
    <xdr:sp macro="" textlink="">
      <xdr:nvSpPr>
        <xdr:cNvPr id="375" name="テキスト ボックス 374"/>
        <xdr:cNvSpPr txBox="1"/>
      </xdr:nvSpPr>
      <xdr:spPr>
        <a:xfrm>
          <a:off x="7594111" y="96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79318</xdr:rowOff>
    </xdr:from>
    <xdr:to>
      <xdr:col>10</xdr:col>
      <xdr:colOff>155575</xdr:colOff>
      <xdr:row>58</xdr:row>
      <xdr:rowOff>9468</xdr:rowOff>
    </xdr:to>
    <xdr:sp macro="" textlink="">
      <xdr:nvSpPr>
        <xdr:cNvPr id="376" name="円/楕円 375"/>
        <xdr:cNvSpPr/>
      </xdr:nvSpPr>
      <xdr:spPr>
        <a:xfrm>
          <a:off x="6921500" y="98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25995</xdr:rowOff>
    </xdr:from>
    <xdr:ext cx="534377" cy="259045"/>
    <xdr:sp macro="" textlink="">
      <xdr:nvSpPr>
        <xdr:cNvPr id="377" name="テキスト ボックス 376"/>
        <xdr:cNvSpPr txBox="1"/>
      </xdr:nvSpPr>
      <xdr:spPr>
        <a:xfrm>
          <a:off x="6705111" y="96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119545</xdr:rowOff>
    </xdr:from>
    <xdr:to>
      <xdr:col>15</xdr:col>
      <xdr:colOff>180975</xdr:colOff>
      <xdr:row>77</xdr:row>
      <xdr:rowOff>134595</xdr:rowOff>
    </xdr:to>
    <xdr:cxnSp macro="">
      <xdr:nvCxnSpPr>
        <xdr:cNvPr id="406" name="直線コネクタ 405"/>
        <xdr:cNvCxnSpPr/>
      </xdr:nvCxnSpPr>
      <xdr:spPr>
        <a:xfrm flipV="1">
          <a:off x="9639300" y="13321195"/>
          <a:ext cx="8382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134595</xdr:rowOff>
    </xdr:from>
    <xdr:to>
      <xdr:col>14</xdr:col>
      <xdr:colOff>28575</xdr:colOff>
      <xdr:row>77</xdr:row>
      <xdr:rowOff>138024</xdr:rowOff>
    </xdr:to>
    <xdr:cxnSp macro="">
      <xdr:nvCxnSpPr>
        <xdr:cNvPr id="409" name="直線コネクタ 408"/>
        <xdr:cNvCxnSpPr/>
      </xdr:nvCxnSpPr>
      <xdr:spPr>
        <a:xfrm flipV="1">
          <a:off x="8750300" y="1333624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0" name="フローチャート : 判断 409"/>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1" name="テキスト ボックス 410"/>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57441</xdr:rowOff>
    </xdr:from>
    <xdr:to>
      <xdr:col>12</xdr:col>
      <xdr:colOff>511175</xdr:colOff>
      <xdr:row>77</xdr:row>
      <xdr:rowOff>138024</xdr:rowOff>
    </xdr:to>
    <xdr:cxnSp macro="">
      <xdr:nvCxnSpPr>
        <xdr:cNvPr id="412" name="直線コネクタ 411"/>
        <xdr:cNvCxnSpPr/>
      </xdr:nvCxnSpPr>
      <xdr:spPr>
        <a:xfrm>
          <a:off x="7861300" y="13259091"/>
          <a:ext cx="889000" cy="8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50509</xdr:rowOff>
    </xdr:from>
    <xdr:to>
      <xdr:col>11</xdr:col>
      <xdr:colOff>307975</xdr:colOff>
      <xdr:row>77</xdr:row>
      <xdr:rowOff>57441</xdr:rowOff>
    </xdr:to>
    <xdr:cxnSp macro="">
      <xdr:nvCxnSpPr>
        <xdr:cNvPr id="415" name="直線コネクタ 414"/>
        <xdr:cNvCxnSpPr/>
      </xdr:nvCxnSpPr>
      <xdr:spPr>
        <a:xfrm>
          <a:off x="6972300" y="13252159"/>
          <a:ext cx="889000" cy="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7" name="テキスト ボックス 416"/>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19" name="テキスト ボックス 418"/>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68745</xdr:rowOff>
    </xdr:from>
    <xdr:to>
      <xdr:col>15</xdr:col>
      <xdr:colOff>231775</xdr:colOff>
      <xdr:row>77</xdr:row>
      <xdr:rowOff>170345</xdr:rowOff>
    </xdr:to>
    <xdr:sp macro="" textlink="">
      <xdr:nvSpPr>
        <xdr:cNvPr id="425" name="円/楕円 424"/>
        <xdr:cNvSpPr/>
      </xdr:nvSpPr>
      <xdr:spPr>
        <a:xfrm>
          <a:off x="10426700" y="132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91622</xdr:rowOff>
    </xdr:from>
    <xdr:ext cx="469744" cy="259045"/>
    <xdr:sp macro="" textlink="">
      <xdr:nvSpPr>
        <xdr:cNvPr id="426" name="商工費該当値テキスト"/>
        <xdr:cNvSpPr txBox="1"/>
      </xdr:nvSpPr>
      <xdr:spPr>
        <a:xfrm>
          <a:off x="10528300" y="1312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83795</xdr:rowOff>
    </xdr:from>
    <xdr:to>
      <xdr:col>14</xdr:col>
      <xdr:colOff>79375</xdr:colOff>
      <xdr:row>78</xdr:row>
      <xdr:rowOff>13945</xdr:rowOff>
    </xdr:to>
    <xdr:sp macro="" textlink="">
      <xdr:nvSpPr>
        <xdr:cNvPr id="427" name="円/楕円 426"/>
        <xdr:cNvSpPr/>
      </xdr:nvSpPr>
      <xdr:spPr>
        <a:xfrm>
          <a:off x="9588500" y="132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5072</xdr:rowOff>
    </xdr:from>
    <xdr:ext cx="469744" cy="259045"/>
    <xdr:sp macro="" textlink="">
      <xdr:nvSpPr>
        <xdr:cNvPr id="428" name="テキスト ボックス 427"/>
        <xdr:cNvSpPr txBox="1"/>
      </xdr:nvSpPr>
      <xdr:spPr>
        <a:xfrm>
          <a:off x="9404427" y="1337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87224</xdr:rowOff>
    </xdr:from>
    <xdr:to>
      <xdr:col>12</xdr:col>
      <xdr:colOff>561975</xdr:colOff>
      <xdr:row>78</xdr:row>
      <xdr:rowOff>17374</xdr:rowOff>
    </xdr:to>
    <xdr:sp macro="" textlink="">
      <xdr:nvSpPr>
        <xdr:cNvPr id="429" name="円/楕円 428"/>
        <xdr:cNvSpPr/>
      </xdr:nvSpPr>
      <xdr:spPr>
        <a:xfrm>
          <a:off x="8699500" y="132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33901</xdr:rowOff>
    </xdr:from>
    <xdr:ext cx="469744" cy="259045"/>
    <xdr:sp macro="" textlink="">
      <xdr:nvSpPr>
        <xdr:cNvPr id="430" name="テキスト ボックス 429"/>
        <xdr:cNvSpPr txBox="1"/>
      </xdr:nvSpPr>
      <xdr:spPr>
        <a:xfrm>
          <a:off x="8515427" y="1306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6641</xdr:rowOff>
    </xdr:from>
    <xdr:to>
      <xdr:col>11</xdr:col>
      <xdr:colOff>358775</xdr:colOff>
      <xdr:row>77</xdr:row>
      <xdr:rowOff>108241</xdr:rowOff>
    </xdr:to>
    <xdr:sp macro="" textlink="">
      <xdr:nvSpPr>
        <xdr:cNvPr id="431" name="円/楕円 430"/>
        <xdr:cNvSpPr/>
      </xdr:nvSpPr>
      <xdr:spPr>
        <a:xfrm>
          <a:off x="7810500" y="132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124768</xdr:rowOff>
    </xdr:from>
    <xdr:ext cx="469744" cy="259045"/>
    <xdr:sp macro="" textlink="">
      <xdr:nvSpPr>
        <xdr:cNvPr id="432" name="テキスト ボックス 431"/>
        <xdr:cNvSpPr txBox="1"/>
      </xdr:nvSpPr>
      <xdr:spPr>
        <a:xfrm>
          <a:off x="7626427" y="1298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171159</xdr:rowOff>
    </xdr:from>
    <xdr:to>
      <xdr:col>10</xdr:col>
      <xdr:colOff>155575</xdr:colOff>
      <xdr:row>77</xdr:row>
      <xdr:rowOff>101309</xdr:rowOff>
    </xdr:to>
    <xdr:sp macro="" textlink="">
      <xdr:nvSpPr>
        <xdr:cNvPr id="433" name="円/楕円 432"/>
        <xdr:cNvSpPr/>
      </xdr:nvSpPr>
      <xdr:spPr>
        <a:xfrm>
          <a:off x="6921500" y="1320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117836</xdr:rowOff>
    </xdr:from>
    <xdr:ext cx="469744" cy="259045"/>
    <xdr:sp macro="" textlink="">
      <xdr:nvSpPr>
        <xdr:cNvPr id="434" name="テキスト ボックス 433"/>
        <xdr:cNvSpPr txBox="1"/>
      </xdr:nvSpPr>
      <xdr:spPr>
        <a:xfrm>
          <a:off x="6737427" y="1297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171266</xdr:rowOff>
    </xdr:from>
    <xdr:to>
      <xdr:col>15</xdr:col>
      <xdr:colOff>180975</xdr:colOff>
      <xdr:row>98</xdr:row>
      <xdr:rowOff>30781</xdr:rowOff>
    </xdr:to>
    <xdr:cxnSp macro="">
      <xdr:nvCxnSpPr>
        <xdr:cNvPr id="467" name="直線コネクタ 466"/>
        <xdr:cNvCxnSpPr/>
      </xdr:nvCxnSpPr>
      <xdr:spPr>
        <a:xfrm flipV="1">
          <a:off x="9639300" y="16801916"/>
          <a:ext cx="838200" cy="3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3997</xdr:rowOff>
    </xdr:from>
    <xdr:to>
      <xdr:col>14</xdr:col>
      <xdr:colOff>28575</xdr:colOff>
      <xdr:row>98</xdr:row>
      <xdr:rowOff>30781</xdr:rowOff>
    </xdr:to>
    <xdr:cxnSp macro="">
      <xdr:nvCxnSpPr>
        <xdr:cNvPr id="470" name="直線コネクタ 469"/>
        <xdr:cNvCxnSpPr/>
      </xdr:nvCxnSpPr>
      <xdr:spPr>
        <a:xfrm>
          <a:off x="8750300" y="16806097"/>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71831</xdr:rowOff>
    </xdr:from>
    <xdr:to>
      <xdr:col>14</xdr:col>
      <xdr:colOff>79375</xdr:colOff>
      <xdr:row>98</xdr:row>
      <xdr:rowOff>1981</xdr:rowOff>
    </xdr:to>
    <xdr:sp macro="" textlink="">
      <xdr:nvSpPr>
        <xdr:cNvPr id="471" name="フローチャート : 判断 470"/>
        <xdr:cNvSpPr/>
      </xdr:nvSpPr>
      <xdr:spPr>
        <a:xfrm>
          <a:off x="9588500" y="1670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18508</xdr:rowOff>
    </xdr:from>
    <xdr:ext cx="534377" cy="259045"/>
    <xdr:sp macro="" textlink="">
      <xdr:nvSpPr>
        <xdr:cNvPr id="472" name="テキスト ボックス 471"/>
        <xdr:cNvSpPr txBox="1"/>
      </xdr:nvSpPr>
      <xdr:spPr>
        <a:xfrm>
          <a:off x="9372111" y="1647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72158</xdr:rowOff>
    </xdr:from>
    <xdr:to>
      <xdr:col>12</xdr:col>
      <xdr:colOff>511175</xdr:colOff>
      <xdr:row>98</xdr:row>
      <xdr:rowOff>3997</xdr:rowOff>
    </xdr:to>
    <xdr:cxnSp macro="">
      <xdr:nvCxnSpPr>
        <xdr:cNvPr id="473" name="直線コネクタ 472"/>
        <xdr:cNvCxnSpPr/>
      </xdr:nvCxnSpPr>
      <xdr:spPr>
        <a:xfrm>
          <a:off x="7861300" y="16702808"/>
          <a:ext cx="889000" cy="10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72158</xdr:rowOff>
    </xdr:from>
    <xdr:to>
      <xdr:col>11</xdr:col>
      <xdr:colOff>307975</xdr:colOff>
      <xdr:row>98</xdr:row>
      <xdr:rowOff>109734</xdr:rowOff>
    </xdr:to>
    <xdr:cxnSp macro="">
      <xdr:nvCxnSpPr>
        <xdr:cNvPr id="476" name="直線コネクタ 475"/>
        <xdr:cNvCxnSpPr/>
      </xdr:nvCxnSpPr>
      <xdr:spPr>
        <a:xfrm flipV="1">
          <a:off x="6972300" y="16702808"/>
          <a:ext cx="889000" cy="20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120466</xdr:rowOff>
    </xdr:from>
    <xdr:to>
      <xdr:col>15</xdr:col>
      <xdr:colOff>231775</xdr:colOff>
      <xdr:row>98</xdr:row>
      <xdr:rowOff>50616</xdr:rowOff>
    </xdr:to>
    <xdr:sp macro="" textlink="">
      <xdr:nvSpPr>
        <xdr:cNvPr id="486" name="円/楕円 485"/>
        <xdr:cNvSpPr/>
      </xdr:nvSpPr>
      <xdr:spPr>
        <a:xfrm>
          <a:off x="10426700" y="1675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98893</xdr:rowOff>
    </xdr:from>
    <xdr:ext cx="534377" cy="259045"/>
    <xdr:sp macro="" textlink="">
      <xdr:nvSpPr>
        <xdr:cNvPr id="487" name="土木費該当値テキスト"/>
        <xdr:cNvSpPr txBox="1"/>
      </xdr:nvSpPr>
      <xdr:spPr>
        <a:xfrm>
          <a:off x="10528300" y="1672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32,686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151431</xdr:rowOff>
    </xdr:from>
    <xdr:to>
      <xdr:col>14</xdr:col>
      <xdr:colOff>79375</xdr:colOff>
      <xdr:row>98</xdr:row>
      <xdr:rowOff>81581</xdr:rowOff>
    </xdr:to>
    <xdr:sp macro="" textlink="">
      <xdr:nvSpPr>
        <xdr:cNvPr id="488" name="円/楕円 487"/>
        <xdr:cNvSpPr/>
      </xdr:nvSpPr>
      <xdr:spPr>
        <a:xfrm>
          <a:off x="9588500" y="167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72708</xdr:rowOff>
    </xdr:from>
    <xdr:ext cx="534377" cy="259045"/>
    <xdr:sp macro="" textlink="">
      <xdr:nvSpPr>
        <xdr:cNvPr id="489" name="テキスト ボックス 488"/>
        <xdr:cNvSpPr txBox="1"/>
      </xdr:nvSpPr>
      <xdr:spPr>
        <a:xfrm>
          <a:off x="9372111" y="168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124647</xdr:rowOff>
    </xdr:from>
    <xdr:to>
      <xdr:col>12</xdr:col>
      <xdr:colOff>561975</xdr:colOff>
      <xdr:row>98</xdr:row>
      <xdr:rowOff>54797</xdr:rowOff>
    </xdr:to>
    <xdr:sp macro="" textlink="">
      <xdr:nvSpPr>
        <xdr:cNvPr id="490" name="円/楕円 489"/>
        <xdr:cNvSpPr/>
      </xdr:nvSpPr>
      <xdr:spPr>
        <a:xfrm>
          <a:off x="8699500" y="167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45924</xdr:rowOff>
    </xdr:from>
    <xdr:ext cx="534377" cy="259045"/>
    <xdr:sp macro="" textlink="">
      <xdr:nvSpPr>
        <xdr:cNvPr id="491" name="テキスト ボックス 490"/>
        <xdr:cNvSpPr txBox="1"/>
      </xdr:nvSpPr>
      <xdr:spPr>
        <a:xfrm>
          <a:off x="8483111" y="168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21358</xdr:rowOff>
    </xdr:from>
    <xdr:to>
      <xdr:col>11</xdr:col>
      <xdr:colOff>358775</xdr:colOff>
      <xdr:row>97</xdr:row>
      <xdr:rowOff>122958</xdr:rowOff>
    </xdr:to>
    <xdr:sp macro="" textlink="">
      <xdr:nvSpPr>
        <xdr:cNvPr id="492" name="円/楕円 491"/>
        <xdr:cNvSpPr/>
      </xdr:nvSpPr>
      <xdr:spPr>
        <a:xfrm>
          <a:off x="7810500" y="1665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139485</xdr:rowOff>
    </xdr:from>
    <xdr:ext cx="534377" cy="259045"/>
    <xdr:sp macro="" textlink="">
      <xdr:nvSpPr>
        <xdr:cNvPr id="493" name="テキスト ボックス 492"/>
        <xdr:cNvSpPr txBox="1"/>
      </xdr:nvSpPr>
      <xdr:spPr>
        <a:xfrm>
          <a:off x="7594111" y="1642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58934</xdr:rowOff>
    </xdr:from>
    <xdr:to>
      <xdr:col>10</xdr:col>
      <xdr:colOff>155575</xdr:colOff>
      <xdr:row>98</xdr:row>
      <xdr:rowOff>160534</xdr:rowOff>
    </xdr:to>
    <xdr:sp macro="" textlink="">
      <xdr:nvSpPr>
        <xdr:cNvPr id="494" name="円/楕円 493"/>
        <xdr:cNvSpPr/>
      </xdr:nvSpPr>
      <xdr:spPr>
        <a:xfrm>
          <a:off x="6921500" y="1686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151661</xdr:rowOff>
    </xdr:from>
    <xdr:ext cx="534377" cy="259045"/>
    <xdr:sp macro="" textlink="">
      <xdr:nvSpPr>
        <xdr:cNvPr id="495" name="テキスト ボックス 494"/>
        <xdr:cNvSpPr txBox="1"/>
      </xdr:nvSpPr>
      <xdr:spPr>
        <a:xfrm>
          <a:off x="6705111" y="1695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159040</xdr:rowOff>
    </xdr:from>
    <xdr:to>
      <xdr:col>23</xdr:col>
      <xdr:colOff>517525</xdr:colOff>
      <xdr:row>36</xdr:row>
      <xdr:rowOff>44419</xdr:rowOff>
    </xdr:to>
    <xdr:cxnSp macro="">
      <xdr:nvCxnSpPr>
        <xdr:cNvPr id="523" name="直線コネクタ 522"/>
        <xdr:cNvCxnSpPr/>
      </xdr:nvCxnSpPr>
      <xdr:spPr>
        <a:xfrm flipV="1">
          <a:off x="15481300" y="5988340"/>
          <a:ext cx="838200" cy="22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44419</xdr:rowOff>
    </xdr:from>
    <xdr:to>
      <xdr:col>22</xdr:col>
      <xdr:colOff>365125</xdr:colOff>
      <xdr:row>37</xdr:row>
      <xdr:rowOff>165715</xdr:rowOff>
    </xdr:to>
    <xdr:cxnSp macro="">
      <xdr:nvCxnSpPr>
        <xdr:cNvPr id="526" name="直線コネクタ 525"/>
        <xdr:cNvCxnSpPr/>
      </xdr:nvCxnSpPr>
      <xdr:spPr>
        <a:xfrm flipV="1">
          <a:off x="14592300" y="6216619"/>
          <a:ext cx="889000" cy="29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1849</xdr:rowOff>
    </xdr:from>
    <xdr:to>
      <xdr:col>22</xdr:col>
      <xdr:colOff>415925</xdr:colOff>
      <xdr:row>36</xdr:row>
      <xdr:rowOff>103449</xdr:rowOff>
    </xdr:to>
    <xdr:sp macro="" textlink="">
      <xdr:nvSpPr>
        <xdr:cNvPr id="527" name="フローチャート : 判断 526"/>
        <xdr:cNvSpPr/>
      </xdr:nvSpPr>
      <xdr:spPr>
        <a:xfrm>
          <a:off x="15430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94576</xdr:rowOff>
    </xdr:from>
    <xdr:ext cx="534377" cy="259045"/>
    <xdr:sp macro="" textlink="">
      <xdr:nvSpPr>
        <xdr:cNvPr id="528" name="テキスト ボックス 527"/>
        <xdr:cNvSpPr txBox="1"/>
      </xdr:nvSpPr>
      <xdr:spPr>
        <a:xfrm>
          <a:off x="15214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140066</xdr:rowOff>
    </xdr:from>
    <xdr:to>
      <xdr:col>21</xdr:col>
      <xdr:colOff>161925</xdr:colOff>
      <xdr:row>37</xdr:row>
      <xdr:rowOff>165715</xdr:rowOff>
    </xdr:to>
    <xdr:cxnSp macro="">
      <xdr:nvCxnSpPr>
        <xdr:cNvPr id="529" name="直線コネクタ 528"/>
        <xdr:cNvCxnSpPr/>
      </xdr:nvCxnSpPr>
      <xdr:spPr>
        <a:xfrm>
          <a:off x="13703300" y="6483716"/>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140066</xdr:rowOff>
    </xdr:from>
    <xdr:to>
      <xdr:col>19</xdr:col>
      <xdr:colOff>644525</xdr:colOff>
      <xdr:row>37</xdr:row>
      <xdr:rowOff>159222</xdr:rowOff>
    </xdr:to>
    <xdr:cxnSp macro="">
      <xdr:nvCxnSpPr>
        <xdr:cNvPr id="532" name="直線コネクタ 531"/>
        <xdr:cNvCxnSpPr/>
      </xdr:nvCxnSpPr>
      <xdr:spPr>
        <a:xfrm flipV="1">
          <a:off x="12814300" y="6483716"/>
          <a:ext cx="889000" cy="1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108240</xdr:rowOff>
    </xdr:from>
    <xdr:to>
      <xdr:col>23</xdr:col>
      <xdr:colOff>568325</xdr:colOff>
      <xdr:row>35</xdr:row>
      <xdr:rowOff>38390</xdr:rowOff>
    </xdr:to>
    <xdr:sp macro="" textlink="">
      <xdr:nvSpPr>
        <xdr:cNvPr id="542" name="円/楕円 541"/>
        <xdr:cNvSpPr/>
      </xdr:nvSpPr>
      <xdr:spPr>
        <a:xfrm>
          <a:off x="16268700" y="59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131117</xdr:rowOff>
    </xdr:from>
    <xdr:ext cx="534377" cy="259045"/>
    <xdr:sp macro="" textlink="">
      <xdr:nvSpPr>
        <xdr:cNvPr id="543" name="消防費該当値テキスト"/>
        <xdr:cNvSpPr txBox="1"/>
      </xdr:nvSpPr>
      <xdr:spPr>
        <a:xfrm>
          <a:off x="16370300" y="578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24,577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165069</xdr:rowOff>
    </xdr:from>
    <xdr:to>
      <xdr:col>22</xdr:col>
      <xdr:colOff>415925</xdr:colOff>
      <xdr:row>36</xdr:row>
      <xdr:rowOff>95219</xdr:rowOff>
    </xdr:to>
    <xdr:sp macro="" textlink="">
      <xdr:nvSpPr>
        <xdr:cNvPr id="544" name="円/楕円 543"/>
        <xdr:cNvSpPr/>
      </xdr:nvSpPr>
      <xdr:spPr>
        <a:xfrm>
          <a:off x="15430500" y="616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111746</xdr:rowOff>
    </xdr:from>
    <xdr:ext cx="534377" cy="259045"/>
    <xdr:sp macro="" textlink="">
      <xdr:nvSpPr>
        <xdr:cNvPr id="545" name="テキスト ボックス 544"/>
        <xdr:cNvSpPr txBox="1"/>
      </xdr:nvSpPr>
      <xdr:spPr>
        <a:xfrm>
          <a:off x="15214111" y="594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114915</xdr:rowOff>
    </xdr:from>
    <xdr:to>
      <xdr:col>21</xdr:col>
      <xdr:colOff>212725</xdr:colOff>
      <xdr:row>38</xdr:row>
      <xdr:rowOff>45065</xdr:rowOff>
    </xdr:to>
    <xdr:sp macro="" textlink="">
      <xdr:nvSpPr>
        <xdr:cNvPr id="546" name="円/楕円 545"/>
        <xdr:cNvSpPr/>
      </xdr:nvSpPr>
      <xdr:spPr>
        <a:xfrm>
          <a:off x="14541500" y="64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36192</xdr:rowOff>
    </xdr:from>
    <xdr:ext cx="534377" cy="259045"/>
    <xdr:sp macro="" textlink="">
      <xdr:nvSpPr>
        <xdr:cNvPr id="547" name="テキスト ボックス 546"/>
        <xdr:cNvSpPr txBox="1"/>
      </xdr:nvSpPr>
      <xdr:spPr>
        <a:xfrm>
          <a:off x="14325111" y="655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89266</xdr:rowOff>
    </xdr:from>
    <xdr:to>
      <xdr:col>20</xdr:col>
      <xdr:colOff>9525</xdr:colOff>
      <xdr:row>38</xdr:row>
      <xdr:rowOff>19416</xdr:rowOff>
    </xdr:to>
    <xdr:sp macro="" textlink="">
      <xdr:nvSpPr>
        <xdr:cNvPr id="548" name="円/楕円 547"/>
        <xdr:cNvSpPr/>
      </xdr:nvSpPr>
      <xdr:spPr>
        <a:xfrm>
          <a:off x="13652500" y="643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10543</xdr:rowOff>
    </xdr:from>
    <xdr:ext cx="534377" cy="259045"/>
    <xdr:sp macro="" textlink="">
      <xdr:nvSpPr>
        <xdr:cNvPr id="549" name="テキスト ボックス 548"/>
        <xdr:cNvSpPr txBox="1"/>
      </xdr:nvSpPr>
      <xdr:spPr>
        <a:xfrm>
          <a:off x="13436111" y="65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108422</xdr:rowOff>
    </xdr:from>
    <xdr:to>
      <xdr:col>18</xdr:col>
      <xdr:colOff>492125</xdr:colOff>
      <xdr:row>38</xdr:row>
      <xdr:rowOff>38573</xdr:rowOff>
    </xdr:to>
    <xdr:sp macro="" textlink="">
      <xdr:nvSpPr>
        <xdr:cNvPr id="550" name="円/楕円 549"/>
        <xdr:cNvSpPr/>
      </xdr:nvSpPr>
      <xdr:spPr>
        <a:xfrm>
          <a:off x="12763500" y="64520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29699</xdr:rowOff>
    </xdr:from>
    <xdr:ext cx="534377" cy="259045"/>
    <xdr:sp macro="" textlink="">
      <xdr:nvSpPr>
        <xdr:cNvPr id="551" name="テキスト ボックス 550"/>
        <xdr:cNvSpPr txBox="1"/>
      </xdr:nvSpPr>
      <xdr:spPr>
        <a:xfrm>
          <a:off x="12547111" y="65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117972</xdr:rowOff>
    </xdr:from>
    <xdr:to>
      <xdr:col>23</xdr:col>
      <xdr:colOff>517525</xdr:colOff>
      <xdr:row>56</xdr:row>
      <xdr:rowOff>63467</xdr:rowOff>
    </xdr:to>
    <xdr:cxnSp macro="">
      <xdr:nvCxnSpPr>
        <xdr:cNvPr id="582" name="直線コネクタ 581"/>
        <xdr:cNvCxnSpPr/>
      </xdr:nvCxnSpPr>
      <xdr:spPr>
        <a:xfrm>
          <a:off x="15481300" y="9547722"/>
          <a:ext cx="838200" cy="11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117972</xdr:rowOff>
    </xdr:from>
    <xdr:to>
      <xdr:col>22</xdr:col>
      <xdr:colOff>365125</xdr:colOff>
      <xdr:row>57</xdr:row>
      <xdr:rowOff>49392</xdr:rowOff>
    </xdr:to>
    <xdr:cxnSp macro="">
      <xdr:nvCxnSpPr>
        <xdr:cNvPr id="585" name="直線コネクタ 584"/>
        <xdr:cNvCxnSpPr/>
      </xdr:nvCxnSpPr>
      <xdr:spPr>
        <a:xfrm flipV="1">
          <a:off x="14592300" y="954772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14584</xdr:rowOff>
    </xdr:from>
    <xdr:to>
      <xdr:col>22</xdr:col>
      <xdr:colOff>415925</xdr:colOff>
      <xdr:row>56</xdr:row>
      <xdr:rowOff>116184</xdr:rowOff>
    </xdr:to>
    <xdr:sp macro="" textlink="">
      <xdr:nvSpPr>
        <xdr:cNvPr id="586" name="フローチャート : 判断 585"/>
        <xdr:cNvSpPr/>
      </xdr:nvSpPr>
      <xdr:spPr>
        <a:xfrm>
          <a:off x="15430500" y="96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107311</xdr:rowOff>
    </xdr:from>
    <xdr:ext cx="534377" cy="259045"/>
    <xdr:sp macro="" textlink="">
      <xdr:nvSpPr>
        <xdr:cNvPr id="587" name="テキスト ボックス 586"/>
        <xdr:cNvSpPr txBox="1"/>
      </xdr:nvSpPr>
      <xdr:spPr>
        <a:xfrm>
          <a:off x="15214111" y="970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20023</xdr:rowOff>
    </xdr:from>
    <xdr:to>
      <xdr:col>21</xdr:col>
      <xdr:colOff>161925</xdr:colOff>
      <xdr:row>57</xdr:row>
      <xdr:rowOff>49392</xdr:rowOff>
    </xdr:to>
    <xdr:cxnSp macro="">
      <xdr:nvCxnSpPr>
        <xdr:cNvPr id="588" name="直線コネクタ 587"/>
        <xdr:cNvCxnSpPr/>
      </xdr:nvCxnSpPr>
      <xdr:spPr>
        <a:xfrm>
          <a:off x="13703300" y="9449773"/>
          <a:ext cx="889000" cy="37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20023</xdr:rowOff>
    </xdr:from>
    <xdr:to>
      <xdr:col>19</xdr:col>
      <xdr:colOff>644525</xdr:colOff>
      <xdr:row>58</xdr:row>
      <xdr:rowOff>27490</xdr:rowOff>
    </xdr:to>
    <xdr:cxnSp macro="">
      <xdr:nvCxnSpPr>
        <xdr:cNvPr id="591" name="直線コネクタ 590"/>
        <xdr:cNvCxnSpPr/>
      </xdr:nvCxnSpPr>
      <xdr:spPr>
        <a:xfrm flipV="1">
          <a:off x="12814300" y="9449773"/>
          <a:ext cx="889000" cy="52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3" name="テキスト ボックス 592"/>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12667</xdr:rowOff>
    </xdr:from>
    <xdr:to>
      <xdr:col>23</xdr:col>
      <xdr:colOff>568325</xdr:colOff>
      <xdr:row>56</xdr:row>
      <xdr:rowOff>114267</xdr:rowOff>
    </xdr:to>
    <xdr:sp macro="" textlink="">
      <xdr:nvSpPr>
        <xdr:cNvPr id="601" name="円/楕円 600"/>
        <xdr:cNvSpPr/>
      </xdr:nvSpPr>
      <xdr:spPr>
        <a:xfrm>
          <a:off x="16268700" y="961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35544</xdr:rowOff>
    </xdr:from>
    <xdr:ext cx="534377" cy="259045"/>
    <xdr:sp macro="" textlink="">
      <xdr:nvSpPr>
        <xdr:cNvPr id="602" name="教育費該当値テキスト"/>
        <xdr:cNvSpPr txBox="1"/>
      </xdr:nvSpPr>
      <xdr:spPr>
        <a:xfrm>
          <a:off x="16370300" y="94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50,503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67172</xdr:rowOff>
    </xdr:from>
    <xdr:to>
      <xdr:col>22</xdr:col>
      <xdr:colOff>415925</xdr:colOff>
      <xdr:row>55</xdr:row>
      <xdr:rowOff>168772</xdr:rowOff>
    </xdr:to>
    <xdr:sp macro="" textlink="">
      <xdr:nvSpPr>
        <xdr:cNvPr id="603" name="円/楕円 602"/>
        <xdr:cNvSpPr/>
      </xdr:nvSpPr>
      <xdr:spPr>
        <a:xfrm>
          <a:off x="15430500" y="949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13849</xdr:rowOff>
    </xdr:from>
    <xdr:ext cx="534377" cy="259045"/>
    <xdr:sp macro="" textlink="">
      <xdr:nvSpPr>
        <xdr:cNvPr id="604" name="テキスト ボックス 603"/>
        <xdr:cNvSpPr txBox="1"/>
      </xdr:nvSpPr>
      <xdr:spPr>
        <a:xfrm>
          <a:off x="15214111" y="92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170042</xdr:rowOff>
    </xdr:from>
    <xdr:to>
      <xdr:col>21</xdr:col>
      <xdr:colOff>212725</xdr:colOff>
      <xdr:row>57</xdr:row>
      <xdr:rowOff>100192</xdr:rowOff>
    </xdr:to>
    <xdr:sp macro="" textlink="">
      <xdr:nvSpPr>
        <xdr:cNvPr id="605" name="円/楕円 604"/>
        <xdr:cNvSpPr/>
      </xdr:nvSpPr>
      <xdr:spPr>
        <a:xfrm>
          <a:off x="14541500" y="97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91319</xdr:rowOff>
    </xdr:from>
    <xdr:ext cx="534377" cy="259045"/>
    <xdr:sp macro="" textlink="">
      <xdr:nvSpPr>
        <xdr:cNvPr id="606" name="テキスト ボックス 605"/>
        <xdr:cNvSpPr txBox="1"/>
      </xdr:nvSpPr>
      <xdr:spPr>
        <a:xfrm>
          <a:off x="14325111" y="986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36,046</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140673</xdr:rowOff>
    </xdr:from>
    <xdr:to>
      <xdr:col>20</xdr:col>
      <xdr:colOff>9525</xdr:colOff>
      <xdr:row>55</xdr:row>
      <xdr:rowOff>70823</xdr:rowOff>
    </xdr:to>
    <xdr:sp macro="" textlink="">
      <xdr:nvSpPr>
        <xdr:cNvPr id="607" name="円/楕円 606"/>
        <xdr:cNvSpPr/>
      </xdr:nvSpPr>
      <xdr:spPr>
        <a:xfrm>
          <a:off x="13652500" y="939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87350</xdr:rowOff>
    </xdr:from>
    <xdr:ext cx="534377" cy="259045"/>
    <xdr:sp macro="" textlink="">
      <xdr:nvSpPr>
        <xdr:cNvPr id="608" name="テキスト ボックス 607"/>
        <xdr:cNvSpPr txBox="1"/>
      </xdr:nvSpPr>
      <xdr:spPr>
        <a:xfrm>
          <a:off x="13436111" y="91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70,244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148140</xdr:rowOff>
    </xdr:from>
    <xdr:to>
      <xdr:col>18</xdr:col>
      <xdr:colOff>492125</xdr:colOff>
      <xdr:row>58</xdr:row>
      <xdr:rowOff>78290</xdr:rowOff>
    </xdr:to>
    <xdr:sp macro="" textlink="">
      <xdr:nvSpPr>
        <xdr:cNvPr id="609" name="円/楕円 608"/>
        <xdr:cNvSpPr/>
      </xdr:nvSpPr>
      <xdr:spPr>
        <a:xfrm>
          <a:off x="12763500" y="99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69417</xdr:rowOff>
    </xdr:from>
    <xdr:ext cx="534377" cy="259045"/>
    <xdr:sp macro="" textlink="">
      <xdr:nvSpPr>
        <xdr:cNvPr id="610" name="テキスト ボックス 609"/>
        <xdr:cNvSpPr txBox="1"/>
      </xdr:nvSpPr>
      <xdr:spPr>
        <a:xfrm>
          <a:off x="12547111" y="100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21723</xdr:rowOff>
    </xdr:from>
    <xdr:to>
      <xdr:col>23</xdr:col>
      <xdr:colOff>517525</xdr:colOff>
      <xdr:row>79</xdr:row>
      <xdr:rowOff>36773</xdr:rowOff>
    </xdr:to>
    <xdr:cxnSp macro="">
      <xdr:nvCxnSpPr>
        <xdr:cNvPr id="639" name="直線コネクタ 638"/>
        <xdr:cNvCxnSpPr/>
      </xdr:nvCxnSpPr>
      <xdr:spPr>
        <a:xfrm flipV="1">
          <a:off x="15481300" y="13566273"/>
          <a:ext cx="8382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125261</xdr:rowOff>
    </xdr:from>
    <xdr:to>
      <xdr:col>22</xdr:col>
      <xdr:colOff>365125</xdr:colOff>
      <xdr:row>79</xdr:row>
      <xdr:rowOff>36773</xdr:rowOff>
    </xdr:to>
    <xdr:cxnSp macro="">
      <xdr:nvCxnSpPr>
        <xdr:cNvPr id="642" name="直線コネクタ 641"/>
        <xdr:cNvCxnSpPr/>
      </xdr:nvCxnSpPr>
      <xdr:spPr>
        <a:xfrm>
          <a:off x="14592300" y="13498361"/>
          <a:ext cx="889000" cy="8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154012</xdr:rowOff>
    </xdr:from>
    <xdr:to>
      <xdr:col>22</xdr:col>
      <xdr:colOff>415925</xdr:colOff>
      <xdr:row>79</xdr:row>
      <xdr:rowOff>84162</xdr:rowOff>
    </xdr:to>
    <xdr:sp macro="" textlink="">
      <xdr:nvSpPr>
        <xdr:cNvPr id="643" name="フローチャート : 判断 642"/>
        <xdr:cNvSpPr/>
      </xdr:nvSpPr>
      <xdr:spPr>
        <a:xfrm>
          <a:off x="15430500" y="135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100689</xdr:rowOff>
    </xdr:from>
    <xdr:ext cx="378565" cy="259045"/>
    <xdr:sp macro="" textlink="">
      <xdr:nvSpPr>
        <xdr:cNvPr id="644" name="テキスト ボックス 643"/>
        <xdr:cNvSpPr txBox="1"/>
      </xdr:nvSpPr>
      <xdr:spPr>
        <a:xfrm>
          <a:off x="15292017" y="1330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125261</xdr:rowOff>
    </xdr:from>
    <xdr:to>
      <xdr:col>21</xdr:col>
      <xdr:colOff>161925</xdr:colOff>
      <xdr:row>79</xdr:row>
      <xdr:rowOff>17684</xdr:rowOff>
    </xdr:to>
    <xdr:cxnSp macro="">
      <xdr:nvCxnSpPr>
        <xdr:cNvPr id="645" name="直線コネクタ 644"/>
        <xdr:cNvCxnSpPr/>
      </xdr:nvCxnSpPr>
      <xdr:spPr>
        <a:xfrm flipV="1">
          <a:off x="13703300" y="13498361"/>
          <a:ext cx="889000" cy="6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60850</xdr:rowOff>
    </xdr:from>
    <xdr:ext cx="469744" cy="259045"/>
    <xdr:sp macro="" textlink="">
      <xdr:nvSpPr>
        <xdr:cNvPr id="647" name="テキスト ボックス 646"/>
        <xdr:cNvSpPr txBox="1"/>
      </xdr:nvSpPr>
      <xdr:spPr>
        <a:xfrm>
          <a:off x="14357427" y="136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68205</xdr:rowOff>
    </xdr:from>
    <xdr:to>
      <xdr:col>19</xdr:col>
      <xdr:colOff>644525</xdr:colOff>
      <xdr:row>79</xdr:row>
      <xdr:rowOff>17684</xdr:rowOff>
    </xdr:to>
    <xdr:cxnSp macro="">
      <xdr:nvCxnSpPr>
        <xdr:cNvPr id="648" name="直線コネクタ 647"/>
        <xdr:cNvCxnSpPr/>
      </xdr:nvCxnSpPr>
      <xdr:spPr>
        <a:xfrm>
          <a:off x="12814300" y="13441305"/>
          <a:ext cx="889000" cy="1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26007</xdr:rowOff>
    </xdr:from>
    <xdr:ext cx="469744" cy="259045"/>
    <xdr:sp macro="" textlink="">
      <xdr:nvSpPr>
        <xdr:cNvPr id="652" name="テキスト ボックス 651"/>
        <xdr:cNvSpPr txBox="1"/>
      </xdr:nvSpPr>
      <xdr:spPr>
        <a:xfrm>
          <a:off x="12579427" y="1357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142373</xdr:rowOff>
    </xdr:from>
    <xdr:to>
      <xdr:col>23</xdr:col>
      <xdr:colOff>568325</xdr:colOff>
      <xdr:row>79</xdr:row>
      <xdr:rowOff>72523</xdr:rowOff>
    </xdr:to>
    <xdr:sp macro="" textlink="">
      <xdr:nvSpPr>
        <xdr:cNvPr id="658" name="円/楕円 657"/>
        <xdr:cNvSpPr/>
      </xdr:nvSpPr>
      <xdr:spPr>
        <a:xfrm>
          <a:off x="16268700" y="135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469744" cy="259045"/>
    <xdr:sp macro="" textlink="">
      <xdr:nvSpPr>
        <xdr:cNvPr id="659" name="災害復旧費該当値テキスト"/>
        <xdr:cNvSpPr txBox="1"/>
      </xdr:nvSpPr>
      <xdr:spPr>
        <a:xfrm>
          <a:off x="16370300" y="1348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157423</xdr:rowOff>
    </xdr:from>
    <xdr:to>
      <xdr:col>22</xdr:col>
      <xdr:colOff>415925</xdr:colOff>
      <xdr:row>79</xdr:row>
      <xdr:rowOff>87573</xdr:rowOff>
    </xdr:to>
    <xdr:sp macro="" textlink="">
      <xdr:nvSpPr>
        <xdr:cNvPr id="660" name="円/楕円 659"/>
        <xdr:cNvSpPr/>
      </xdr:nvSpPr>
      <xdr:spPr>
        <a:xfrm>
          <a:off x="15430500" y="135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78700</xdr:rowOff>
    </xdr:from>
    <xdr:ext cx="378565" cy="259045"/>
    <xdr:sp macro="" textlink="">
      <xdr:nvSpPr>
        <xdr:cNvPr id="661" name="テキスト ボックス 660"/>
        <xdr:cNvSpPr txBox="1"/>
      </xdr:nvSpPr>
      <xdr:spPr>
        <a:xfrm>
          <a:off x="15292017" y="13623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74461</xdr:rowOff>
    </xdr:from>
    <xdr:to>
      <xdr:col>21</xdr:col>
      <xdr:colOff>212725</xdr:colOff>
      <xdr:row>79</xdr:row>
      <xdr:rowOff>4611</xdr:rowOff>
    </xdr:to>
    <xdr:sp macro="" textlink="">
      <xdr:nvSpPr>
        <xdr:cNvPr id="662" name="円/楕円 661"/>
        <xdr:cNvSpPr/>
      </xdr:nvSpPr>
      <xdr:spPr>
        <a:xfrm>
          <a:off x="14541500" y="134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21138</xdr:rowOff>
    </xdr:from>
    <xdr:ext cx="469744" cy="259045"/>
    <xdr:sp macro="" textlink="">
      <xdr:nvSpPr>
        <xdr:cNvPr id="663" name="テキスト ボックス 662"/>
        <xdr:cNvSpPr txBox="1"/>
      </xdr:nvSpPr>
      <xdr:spPr>
        <a:xfrm>
          <a:off x="14357427" y="1322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138334</xdr:rowOff>
    </xdr:from>
    <xdr:to>
      <xdr:col>20</xdr:col>
      <xdr:colOff>9525</xdr:colOff>
      <xdr:row>79</xdr:row>
      <xdr:rowOff>68484</xdr:rowOff>
    </xdr:to>
    <xdr:sp macro="" textlink="">
      <xdr:nvSpPr>
        <xdr:cNvPr id="664" name="円/楕円 663"/>
        <xdr:cNvSpPr/>
      </xdr:nvSpPr>
      <xdr:spPr>
        <a:xfrm>
          <a:off x="13652500" y="1351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59611</xdr:rowOff>
    </xdr:from>
    <xdr:ext cx="469744" cy="259045"/>
    <xdr:sp macro="" textlink="">
      <xdr:nvSpPr>
        <xdr:cNvPr id="665" name="テキスト ボックス 664"/>
        <xdr:cNvSpPr txBox="1"/>
      </xdr:nvSpPr>
      <xdr:spPr>
        <a:xfrm>
          <a:off x="13468427" y="1360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17405</xdr:rowOff>
    </xdr:from>
    <xdr:to>
      <xdr:col>18</xdr:col>
      <xdr:colOff>492125</xdr:colOff>
      <xdr:row>78</xdr:row>
      <xdr:rowOff>119005</xdr:rowOff>
    </xdr:to>
    <xdr:sp macro="" textlink="">
      <xdr:nvSpPr>
        <xdr:cNvPr id="666" name="円/楕円 665"/>
        <xdr:cNvSpPr/>
      </xdr:nvSpPr>
      <xdr:spPr>
        <a:xfrm>
          <a:off x="12763500" y="13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135532</xdr:rowOff>
    </xdr:from>
    <xdr:ext cx="469744" cy="259045"/>
    <xdr:sp macro="" textlink="">
      <xdr:nvSpPr>
        <xdr:cNvPr id="667" name="テキスト ボックス 666"/>
        <xdr:cNvSpPr txBox="1"/>
      </xdr:nvSpPr>
      <xdr:spPr>
        <a:xfrm>
          <a:off x="12579427" y="131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68659</xdr:rowOff>
    </xdr:from>
    <xdr:to>
      <xdr:col>23</xdr:col>
      <xdr:colOff>517525</xdr:colOff>
      <xdr:row>97</xdr:row>
      <xdr:rowOff>72535</xdr:rowOff>
    </xdr:to>
    <xdr:cxnSp macro="">
      <xdr:nvCxnSpPr>
        <xdr:cNvPr id="698" name="直線コネクタ 697"/>
        <xdr:cNvCxnSpPr/>
      </xdr:nvCxnSpPr>
      <xdr:spPr>
        <a:xfrm>
          <a:off x="15481300" y="16699309"/>
          <a:ext cx="838200" cy="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39193</xdr:rowOff>
    </xdr:from>
    <xdr:to>
      <xdr:col>22</xdr:col>
      <xdr:colOff>365125</xdr:colOff>
      <xdr:row>97</xdr:row>
      <xdr:rowOff>68659</xdr:rowOff>
    </xdr:to>
    <xdr:cxnSp macro="">
      <xdr:nvCxnSpPr>
        <xdr:cNvPr id="701" name="直線コネクタ 700"/>
        <xdr:cNvCxnSpPr/>
      </xdr:nvCxnSpPr>
      <xdr:spPr>
        <a:xfrm>
          <a:off x="14592300" y="16669843"/>
          <a:ext cx="889000" cy="2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639</xdr:rowOff>
    </xdr:from>
    <xdr:to>
      <xdr:col>22</xdr:col>
      <xdr:colOff>415925</xdr:colOff>
      <xdr:row>97</xdr:row>
      <xdr:rowOff>102239</xdr:rowOff>
    </xdr:to>
    <xdr:sp macro="" textlink="">
      <xdr:nvSpPr>
        <xdr:cNvPr id="702" name="フローチャート : 判断 701"/>
        <xdr:cNvSpPr/>
      </xdr:nvSpPr>
      <xdr:spPr>
        <a:xfrm>
          <a:off x="15430500" y="1663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118766</xdr:rowOff>
    </xdr:from>
    <xdr:ext cx="534377" cy="259045"/>
    <xdr:sp macro="" textlink="">
      <xdr:nvSpPr>
        <xdr:cNvPr id="703" name="テキスト ボックス 702"/>
        <xdr:cNvSpPr txBox="1"/>
      </xdr:nvSpPr>
      <xdr:spPr>
        <a:xfrm>
          <a:off x="15214111" y="1640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24812</xdr:rowOff>
    </xdr:from>
    <xdr:to>
      <xdr:col>21</xdr:col>
      <xdr:colOff>161925</xdr:colOff>
      <xdr:row>97</xdr:row>
      <xdr:rowOff>39193</xdr:rowOff>
    </xdr:to>
    <xdr:cxnSp macro="">
      <xdr:nvCxnSpPr>
        <xdr:cNvPr id="704" name="直線コネクタ 703"/>
        <xdr:cNvCxnSpPr/>
      </xdr:nvCxnSpPr>
      <xdr:spPr>
        <a:xfrm>
          <a:off x="13703300" y="16655462"/>
          <a:ext cx="889000" cy="1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20317</xdr:rowOff>
    </xdr:from>
    <xdr:to>
      <xdr:col>19</xdr:col>
      <xdr:colOff>644525</xdr:colOff>
      <xdr:row>97</xdr:row>
      <xdr:rowOff>24812</xdr:rowOff>
    </xdr:to>
    <xdr:cxnSp macro="">
      <xdr:nvCxnSpPr>
        <xdr:cNvPr id="707" name="直線コネクタ 706"/>
        <xdr:cNvCxnSpPr/>
      </xdr:nvCxnSpPr>
      <xdr:spPr>
        <a:xfrm>
          <a:off x="12814300" y="16650967"/>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9" name="テキスト ボックス 708"/>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21735</xdr:rowOff>
    </xdr:from>
    <xdr:to>
      <xdr:col>23</xdr:col>
      <xdr:colOff>568325</xdr:colOff>
      <xdr:row>97</xdr:row>
      <xdr:rowOff>123335</xdr:rowOff>
    </xdr:to>
    <xdr:sp macro="" textlink="">
      <xdr:nvSpPr>
        <xdr:cNvPr id="717" name="円/楕円 716"/>
        <xdr:cNvSpPr/>
      </xdr:nvSpPr>
      <xdr:spPr>
        <a:xfrm>
          <a:off x="16268700" y="1665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44612</xdr:rowOff>
    </xdr:from>
    <xdr:ext cx="534377" cy="259045"/>
    <xdr:sp macro="" textlink="">
      <xdr:nvSpPr>
        <xdr:cNvPr id="718" name="公債費該当値テキスト"/>
        <xdr:cNvSpPr txBox="1"/>
      </xdr:nvSpPr>
      <xdr:spPr>
        <a:xfrm>
          <a:off x="16370300" y="165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33,920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17859</xdr:rowOff>
    </xdr:from>
    <xdr:to>
      <xdr:col>22</xdr:col>
      <xdr:colOff>415925</xdr:colOff>
      <xdr:row>97</xdr:row>
      <xdr:rowOff>119459</xdr:rowOff>
    </xdr:to>
    <xdr:sp macro="" textlink="">
      <xdr:nvSpPr>
        <xdr:cNvPr id="719" name="円/楕円 718"/>
        <xdr:cNvSpPr/>
      </xdr:nvSpPr>
      <xdr:spPr>
        <a:xfrm>
          <a:off x="15430500" y="1664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110586</xdr:rowOff>
    </xdr:from>
    <xdr:ext cx="534377" cy="259045"/>
    <xdr:sp macro="" textlink="">
      <xdr:nvSpPr>
        <xdr:cNvPr id="720" name="テキスト ボックス 719"/>
        <xdr:cNvSpPr txBox="1"/>
      </xdr:nvSpPr>
      <xdr:spPr>
        <a:xfrm>
          <a:off x="15214111" y="1674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159843</xdr:rowOff>
    </xdr:from>
    <xdr:to>
      <xdr:col>21</xdr:col>
      <xdr:colOff>212725</xdr:colOff>
      <xdr:row>97</xdr:row>
      <xdr:rowOff>89993</xdr:rowOff>
    </xdr:to>
    <xdr:sp macro="" textlink="">
      <xdr:nvSpPr>
        <xdr:cNvPr id="721" name="円/楕円 720"/>
        <xdr:cNvSpPr/>
      </xdr:nvSpPr>
      <xdr:spPr>
        <a:xfrm>
          <a:off x="14541500" y="166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106520</xdr:rowOff>
    </xdr:from>
    <xdr:ext cx="534377" cy="259045"/>
    <xdr:sp macro="" textlink="">
      <xdr:nvSpPr>
        <xdr:cNvPr id="722" name="テキスト ボックス 721"/>
        <xdr:cNvSpPr txBox="1"/>
      </xdr:nvSpPr>
      <xdr:spPr>
        <a:xfrm>
          <a:off x="14325111" y="163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145462</xdr:rowOff>
    </xdr:from>
    <xdr:to>
      <xdr:col>20</xdr:col>
      <xdr:colOff>9525</xdr:colOff>
      <xdr:row>97</xdr:row>
      <xdr:rowOff>75612</xdr:rowOff>
    </xdr:to>
    <xdr:sp macro="" textlink="">
      <xdr:nvSpPr>
        <xdr:cNvPr id="723" name="円/楕円 722"/>
        <xdr:cNvSpPr/>
      </xdr:nvSpPr>
      <xdr:spPr>
        <a:xfrm>
          <a:off x="13652500" y="166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92139</xdr:rowOff>
    </xdr:from>
    <xdr:ext cx="534377" cy="259045"/>
    <xdr:sp macro="" textlink="">
      <xdr:nvSpPr>
        <xdr:cNvPr id="724" name="テキスト ボックス 723"/>
        <xdr:cNvSpPr txBox="1"/>
      </xdr:nvSpPr>
      <xdr:spPr>
        <a:xfrm>
          <a:off x="13436111" y="1637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140967</xdr:rowOff>
    </xdr:from>
    <xdr:to>
      <xdr:col>18</xdr:col>
      <xdr:colOff>492125</xdr:colOff>
      <xdr:row>97</xdr:row>
      <xdr:rowOff>71117</xdr:rowOff>
    </xdr:to>
    <xdr:sp macro="" textlink="">
      <xdr:nvSpPr>
        <xdr:cNvPr id="725" name="円/楕円 724"/>
        <xdr:cNvSpPr/>
      </xdr:nvSpPr>
      <xdr:spPr>
        <a:xfrm>
          <a:off x="12763500" y="1660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87644</xdr:rowOff>
    </xdr:from>
    <xdr:ext cx="534377" cy="259045"/>
    <xdr:sp macro="" textlink="">
      <xdr:nvSpPr>
        <xdr:cNvPr id="726" name="テキスト ボックス 725"/>
        <xdr:cNvSpPr txBox="1"/>
      </xdr:nvSpPr>
      <xdr:spPr>
        <a:xfrm>
          <a:off x="12547111" y="163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59" name="フローチャート : 判断 758"/>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60" name="テキスト ボックス 759"/>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目的別歳出額で見ると民生費、消防費が類似団体内平均値の数値と比較し高水準にある。</a:t>
          </a:r>
          <a:endParaRPr kumimoji="1" lang="en-US" altLang="ja-JP" sz="1300">
            <a:latin typeface="ＭＳ Ｐゴシック"/>
          </a:endParaRPr>
        </a:p>
        <a:p>
          <a:r>
            <a:rPr kumimoji="1" lang="ja-JP" altLang="en-US" sz="1300">
              <a:latin typeface="ＭＳ Ｐゴシック"/>
            </a:rPr>
            <a:t>民生費については障害者福祉</a:t>
          </a:r>
          <a:r>
            <a:rPr kumimoji="1" lang="ja-JP" altLang="ja-JP" sz="1300">
              <a:solidFill>
                <a:schemeClr val="dk1"/>
              </a:solidFill>
              <a:effectLst/>
              <a:latin typeface="+mn-lt"/>
              <a:ea typeface="+mn-ea"/>
              <a:cs typeface="+mn-cs"/>
            </a:rPr>
            <a:t>、乳幼児等医療、学校就学支援等の増</a:t>
          </a:r>
          <a:r>
            <a:rPr kumimoji="1" lang="ja-JP" altLang="en-US" sz="1300">
              <a:solidFill>
                <a:schemeClr val="dk1"/>
              </a:solidFill>
              <a:effectLst/>
              <a:latin typeface="+mn-lt"/>
              <a:ea typeface="+mn-ea"/>
              <a:cs typeface="+mn-cs"/>
            </a:rPr>
            <a:t>が主な要因となった。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消防費については防災行政無線デジタル化整備事業、消防ポンプ車の更新、防災拠点施設に係る造成事業、一部事務組合への負担金増が主な要因となった。</a:t>
          </a:r>
          <a:endParaRPr kumimoji="1" lang="en-US" altLang="ja-JP" sz="1300">
            <a:solidFill>
              <a:schemeClr val="dk1"/>
            </a:solidFill>
            <a:effectLst/>
            <a:latin typeface="+mn-lt"/>
            <a:ea typeface="+mn-ea"/>
            <a:cs typeface="+mn-cs"/>
          </a:endParaRPr>
        </a:p>
        <a:p>
          <a:r>
            <a:rPr kumimoji="1" lang="ja-JP" altLang="en-US" sz="1300">
              <a:latin typeface="ＭＳ Ｐゴシック"/>
            </a:rPr>
            <a:t>今後も中長期的に、実施事業の優先順位化、経常経費の抑制に努め財政健全化を継続していく。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mn-lt"/>
              <a:ea typeface="+mn-ea"/>
              <a:cs typeface="+mn-cs"/>
            </a:rPr>
            <a:t>実質収支については</a:t>
          </a:r>
          <a:r>
            <a:rPr kumimoji="1" lang="en-US" altLang="ja-JP" sz="1300">
              <a:solidFill>
                <a:schemeClr val="tx1"/>
              </a:solidFill>
              <a:effectLst/>
              <a:latin typeface="+mn-lt"/>
              <a:ea typeface="+mn-ea"/>
              <a:cs typeface="+mn-cs"/>
            </a:rPr>
            <a:t>3</a:t>
          </a:r>
          <a:r>
            <a:rPr kumimoji="1" lang="ja-JP" altLang="ja-JP" sz="1300">
              <a:solidFill>
                <a:schemeClr val="tx1"/>
              </a:solidFill>
              <a:effectLst/>
              <a:latin typeface="+mn-lt"/>
              <a:ea typeface="+mn-ea"/>
              <a:cs typeface="+mn-cs"/>
            </a:rPr>
            <a:t>億</a:t>
          </a:r>
          <a:r>
            <a:rPr kumimoji="1" lang="en-US" altLang="ja-JP" sz="1300">
              <a:solidFill>
                <a:schemeClr val="tx1"/>
              </a:solidFill>
              <a:effectLst/>
              <a:latin typeface="+mn-lt"/>
              <a:ea typeface="+mn-ea"/>
              <a:cs typeface="+mn-cs"/>
            </a:rPr>
            <a:t>7,368</a:t>
          </a:r>
          <a:r>
            <a:rPr kumimoji="1" lang="ja-JP" altLang="ja-JP" sz="1300">
              <a:solidFill>
                <a:schemeClr val="tx1"/>
              </a:solidFill>
              <a:effectLst/>
              <a:latin typeface="+mn-lt"/>
              <a:ea typeface="+mn-ea"/>
              <a:cs typeface="+mn-cs"/>
            </a:rPr>
            <a:t>万円と黒字となって</a:t>
          </a:r>
          <a:r>
            <a:rPr kumimoji="1" lang="ja-JP" altLang="en-US" sz="1300">
              <a:solidFill>
                <a:schemeClr val="tx1"/>
              </a:solidFill>
              <a:effectLst/>
              <a:latin typeface="+mn-lt"/>
              <a:ea typeface="+mn-ea"/>
              <a:cs typeface="+mn-cs"/>
            </a:rPr>
            <a:t>いるものの</a:t>
          </a:r>
          <a:r>
            <a:rPr kumimoji="1" lang="ja-JP" altLang="ja-JP" sz="1300">
              <a:solidFill>
                <a:schemeClr val="tx1"/>
              </a:solidFill>
              <a:effectLst/>
              <a:latin typeface="+mn-lt"/>
              <a:ea typeface="+mn-ea"/>
              <a:cs typeface="+mn-cs"/>
            </a:rPr>
            <a:t>、実質単年度収支については</a:t>
          </a:r>
          <a:r>
            <a:rPr kumimoji="1" lang="ja-JP" altLang="en-US" sz="1300">
              <a:solidFill>
                <a:schemeClr val="tx1"/>
              </a:solidFill>
              <a:effectLst/>
              <a:latin typeface="+mn-lt"/>
              <a:ea typeface="+mn-ea"/>
              <a:cs typeface="+mn-cs"/>
            </a:rPr>
            <a:t>△</a:t>
          </a:r>
          <a:r>
            <a:rPr kumimoji="1" lang="en-US" altLang="ja-JP" sz="1300">
              <a:solidFill>
                <a:schemeClr val="tx1"/>
              </a:solidFill>
              <a:effectLst/>
              <a:latin typeface="+mn-lt"/>
              <a:ea typeface="+mn-ea"/>
              <a:cs typeface="+mn-cs"/>
            </a:rPr>
            <a:t>2</a:t>
          </a:r>
          <a:r>
            <a:rPr kumimoji="1" lang="ja-JP" altLang="ja-JP" sz="1300">
              <a:solidFill>
                <a:schemeClr val="tx1"/>
              </a:solidFill>
              <a:effectLst/>
              <a:latin typeface="+mn-lt"/>
              <a:ea typeface="+mn-ea"/>
              <a:cs typeface="+mn-cs"/>
            </a:rPr>
            <a:t>億</a:t>
          </a:r>
          <a:r>
            <a:rPr kumimoji="1" lang="en-US" altLang="ja-JP" sz="1300">
              <a:solidFill>
                <a:schemeClr val="tx1"/>
              </a:solidFill>
              <a:effectLst/>
              <a:latin typeface="+mn-lt"/>
              <a:ea typeface="+mn-ea"/>
              <a:cs typeface="+mn-cs"/>
            </a:rPr>
            <a:t>2,750</a:t>
          </a:r>
          <a:r>
            <a:rPr kumimoji="1" lang="ja-JP" altLang="ja-JP" sz="1300">
              <a:solidFill>
                <a:schemeClr val="tx1"/>
              </a:solidFill>
              <a:effectLst/>
              <a:latin typeface="+mn-lt"/>
              <a:ea typeface="+mn-ea"/>
              <a:cs typeface="+mn-cs"/>
            </a:rPr>
            <a:t>万円と、平成</a:t>
          </a:r>
          <a:r>
            <a:rPr kumimoji="1" lang="en-US" altLang="ja-JP" sz="1300">
              <a:solidFill>
                <a:schemeClr val="tx1"/>
              </a:solidFill>
              <a:effectLst/>
              <a:latin typeface="+mn-lt"/>
              <a:ea typeface="+mn-ea"/>
              <a:cs typeface="+mn-cs"/>
            </a:rPr>
            <a:t>27</a:t>
          </a:r>
          <a:r>
            <a:rPr kumimoji="1" lang="ja-JP" altLang="ja-JP" sz="1300">
              <a:solidFill>
                <a:schemeClr val="tx1"/>
              </a:solidFill>
              <a:effectLst/>
              <a:latin typeface="+mn-lt"/>
              <a:ea typeface="+mn-ea"/>
              <a:cs typeface="+mn-cs"/>
            </a:rPr>
            <a:t>年度の</a:t>
          </a:r>
          <a:r>
            <a:rPr kumimoji="1" lang="en-US" altLang="ja-JP" sz="1300">
              <a:solidFill>
                <a:schemeClr val="tx1"/>
              </a:solidFill>
              <a:effectLst/>
              <a:latin typeface="+mn-lt"/>
              <a:ea typeface="+mn-ea"/>
              <a:cs typeface="+mn-cs"/>
            </a:rPr>
            <a:t>2</a:t>
          </a:r>
          <a:r>
            <a:rPr kumimoji="1" lang="ja-JP" altLang="en-US" sz="1300">
              <a:solidFill>
                <a:schemeClr val="tx1"/>
              </a:solidFill>
              <a:effectLst/>
              <a:latin typeface="+mn-lt"/>
              <a:ea typeface="+mn-ea"/>
              <a:cs typeface="+mn-cs"/>
            </a:rPr>
            <a:t>億</a:t>
          </a:r>
          <a:r>
            <a:rPr kumimoji="1" lang="en-US" altLang="ja-JP" sz="1300">
              <a:solidFill>
                <a:schemeClr val="tx1"/>
              </a:solidFill>
              <a:effectLst/>
              <a:latin typeface="+mn-lt"/>
              <a:ea typeface="+mn-ea"/>
              <a:cs typeface="+mn-cs"/>
            </a:rPr>
            <a:t>1,738</a:t>
          </a:r>
          <a:r>
            <a:rPr kumimoji="1" lang="ja-JP" altLang="ja-JP" sz="1300">
              <a:solidFill>
                <a:schemeClr val="tx1"/>
              </a:solidFill>
              <a:effectLst/>
              <a:latin typeface="+mn-lt"/>
              <a:ea typeface="+mn-ea"/>
              <a:cs typeface="+mn-cs"/>
            </a:rPr>
            <a:t>万円から一転、</a:t>
          </a:r>
          <a:r>
            <a:rPr kumimoji="1" lang="ja-JP" altLang="en-US" sz="1300">
              <a:solidFill>
                <a:schemeClr val="tx1"/>
              </a:solidFill>
              <a:effectLst/>
              <a:latin typeface="+mn-lt"/>
              <a:ea typeface="+mn-ea"/>
              <a:cs typeface="+mn-cs"/>
            </a:rPr>
            <a:t>赤字</a:t>
          </a:r>
          <a:r>
            <a:rPr kumimoji="1" lang="ja-JP" altLang="ja-JP" sz="1300">
              <a:solidFill>
                <a:schemeClr val="tx1"/>
              </a:solidFill>
              <a:effectLst/>
              <a:latin typeface="+mn-lt"/>
              <a:ea typeface="+mn-ea"/>
              <a:cs typeface="+mn-cs"/>
            </a:rPr>
            <a:t>に転じた。</a:t>
          </a:r>
          <a:endParaRPr lang="ja-JP" altLang="ja-JP" sz="1300">
            <a:solidFill>
              <a:schemeClr val="tx1"/>
            </a:solidFill>
            <a:effectLst/>
          </a:endParaRPr>
        </a:p>
        <a:p>
          <a:r>
            <a:rPr kumimoji="1" lang="ja-JP" altLang="ja-JP" sz="1300">
              <a:solidFill>
                <a:schemeClr val="tx1"/>
              </a:solidFill>
              <a:effectLst/>
              <a:latin typeface="+mn-lt"/>
              <a:ea typeface="+mn-ea"/>
              <a:cs typeface="+mn-cs"/>
            </a:rPr>
            <a:t>財政調整基金については、歳計剰余金処分による</a:t>
          </a:r>
          <a:r>
            <a:rPr kumimoji="1" lang="en-US" altLang="ja-JP" sz="1300">
              <a:solidFill>
                <a:schemeClr val="tx1"/>
              </a:solidFill>
              <a:effectLst/>
              <a:latin typeface="+mn-lt"/>
              <a:ea typeface="+mn-ea"/>
              <a:cs typeface="+mn-cs"/>
            </a:rPr>
            <a:t>6,000</a:t>
          </a:r>
          <a:r>
            <a:rPr kumimoji="1" lang="ja-JP" altLang="ja-JP" sz="1300">
              <a:solidFill>
                <a:schemeClr val="tx1"/>
              </a:solidFill>
              <a:effectLst/>
              <a:latin typeface="+mn-lt"/>
              <a:ea typeface="+mn-ea"/>
              <a:cs typeface="+mn-cs"/>
            </a:rPr>
            <a:t>万円</a:t>
          </a:r>
          <a:r>
            <a:rPr kumimoji="1" lang="ja-JP" altLang="en-US" sz="1300">
              <a:solidFill>
                <a:schemeClr val="tx1"/>
              </a:solidFill>
              <a:effectLst/>
              <a:latin typeface="+mn-lt"/>
              <a:ea typeface="+mn-ea"/>
              <a:cs typeface="+mn-cs"/>
            </a:rPr>
            <a:t>を</a:t>
          </a:r>
          <a:r>
            <a:rPr kumimoji="1" lang="ja-JP" altLang="ja-JP" sz="1300">
              <a:solidFill>
                <a:schemeClr val="tx1"/>
              </a:solidFill>
              <a:effectLst/>
              <a:latin typeface="+mn-lt"/>
              <a:ea typeface="+mn-ea"/>
              <a:cs typeface="+mn-cs"/>
            </a:rPr>
            <a:t>積み立て</a:t>
          </a:r>
          <a:r>
            <a:rPr kumimoji="1" lang="ja-JP" altLang="en-US" sz="1300">
              <a:solidFill>
                <a:schemeClr val="tx1"/>
              </a:solidFill>
              <a:effectLst/>
              <a:latin typeface="+mn-lt"/>
              <a:ea typeface="+mn-ea"/>
              <a:cs typeface="+mn-cs"/>
            </a:rPr>
            <a:t>し</a:t>
          </a:r>
          <a:r>
            <a:rPr kumimoji="1" lang="ja-JP" altLang="ja-JP" sz="1300">
              <a:solidFill>
                <a:schemeClr val="tx1"/>
              </a:solidFill>
              <a:effectLst/>
              <a:latin typeface="+mn-lt"/>
              <a:ea typeface="+mn-ea"/>
              <a:cs typeface="+mn-cs"/>
            </a:rPr>
            <a:t>、</a:t>
          </a:r>
          <a:r>
            <a:rPr kumimoji="1" lang="ja-JP" altLang="en-US" sz="1300">
              <a:solidFill>
                <a:schemeClr val="tx1"/>
              </a:solidFill>
              <a:effectLst/>
              <a:latin typeface="+mn-lt"/>
              <a:ea typeface="+mn-ea"/>
              <a:cs typeface="+mn-cs"/>
            </a:rPr>
            <a:t>国債・県債の利息、売却益等により</a:t>
          </a:r>
          <a:r>
            <a:rPr kumimoji="1" lang="ja-JP" altLang="ja-JP" sz="1300">
              <a:solidFill>
                <a:schemeClr val="tx1"/>
              </a:solidFill>
              <a:effectLst/>
              <a:latin typeface="+mn-lt"/>
              <a:ea typeface="+mn-ea"/>
              <a:cs typeface="+mn-cs"/>
            </a:rPr>
            <a:t>残高が</a:t>
          </a:r>
          <a:r>
            <a:rPr kumimoji="1" lang="en-US" altLang="ja-JP" sz="1300">
              <a:solidFill>
                <a:schemeClr val="tx1"/>
              </a:solidFill>
              <a:effectLst/>
              <a:latin typeface="+mn-lt"/>
              <a:ea typeface="+mn-ea"/>
              <a:cs typeface="+mn-cs"/>
            </a:rPr>
            <a:t>20</a:t>
          </a:r>
          <a:r>
            <a:rPr kumimoji="1" lang="ja-JP" altLang="ja-JP" sz="1300">
              <a:solidFill>
                <a:schemeClr val="tx1"/>
              </a:solidFill>
              <a:effectLst/>
              <a:latin typeface="+mn-lt"/>
              <a:ea typeface="+mn-ea"/>
              <a:cs typeface="+mn-cs"/>
            </a:rPr>
            <a:t>億円を超え</a:t>
          </a:r>
          <a:r>
            <a:rPr kumimoji="1" lang="ja-JP" altLang="en-US" sz="1300">
              <a:solidFill>
                <a:schemeClr val="tx1"/>
              </a:solidFill>
              <a:effectLst/>
              <a:latin typeface="+mn-lt"/>
              <a:ea typeface="+mn-ea"/>
              <a:cs typeface="+mn-cs"/>
            </a:rPr>
            <a:t>たものの、資金不足時に一時的に繰り替えて運用するなど、依然安定しているとは言えない</a:t>
          </a:r>
          <a:r>
            <a:rPr kumimoji="1" lang="ja-JP" altLang="ja-JP" sz="1300">
              <a:solidFill>
                <a:schemeClr val="tx1"/>
              </a:solidFill>
              <a:effectLst/>
              <a:latin typeface="+mn-lt"/>
              <a:ea typeface="+mn-ea"/>
              <a:cs typeface="+mn-cs"/>
            </a:rPr>
            <a:t>。</a:t>
          </a:r>
          <a:endParaRPr lang="ja-JP" altLang="ja-JP" sz="1300">
            <a:solidFill>
              <a:schemeClr val="tx1"/>
            </a:solidFill>
            <a:effectLst/>
          </a:endParaRPr>
        </a:p>
        <a:p>
          <a:r>
            <a:rPr kumimoji="1" lang="ja-JP" altLang="en-US" sz="1300">
              <a:solidFill>
                <a:schemeClr val="tx1"/>
              </a:solidFill>
              <a:effectLst/>
              <a:latin typeface="+mn-lt"/>
              <a:ea typeface="+mn-ea"/>
              <a:cs typeface="+mn-cs"/>
            </a:rPr>
            <a:t>引き続き</a:t>
          </a:r>
          <a:r>
            <a:rPr kumimoji="1" lang="ja-JP" altLang="ja-JP" sz="1300">
              <a:solidFill>
                <a:schemeClr val="tx1"/>
              </a:solidFill>
              <a:effectLst/>
              <a:latin typeface="+mn-lt"/>
              <a:ea typeface="+mn-ea"/>
              <a:cs typeface="+mn-cs"/>
            </a:rPr>
            <a:t>、財源確保については厳しい状況が続くと思われるため、基金</a:t>
          </a:r>
          <a:r>
            <a:rPr kumimoji="1" lang="ja-JP" altLang="en-US" sz="1300">
              <a:solidFill>
                <a:schemeClr val="tx1"/>
              </a:solidFill>
              <a:effectLst/>
              <a:latin typeface="+mn-lt"/>
              <a:ea typeface="+mn-ea"/>
              <a:cs typeface="+mn-cs"/>
            </a:rPr>
            <a:t>の効果的な</a:t>
          </a:r>
          <a:r>
            <a:rPr kumimoji="1" lang="ja-JP" altLang="ja-JP" sz="1300">
              <a:solidFill>
                <a:schemeClr val="tx1"/>
              </a:solidFill>
              <a:effectLst/>
              <a:latin typeface="+mn-lt"/>
              <a:ea typeface="+mn-ea"/>
              <a:cs typeface="+mn-cs"/>
            </a:rPr>
            <a:t>運用</a:t>
          </a:r>
          <a:r>
            <a:rPr kumimoji="1" lang="ja-JP" altLang="en-US" sz="1300">
              <a:solidFill>
                <a:schemeClr val="tx1"/>
              </a:solidFill>
              <a:effectLst/>
              <a:latin typeface="+mn-lt"/>
              <a:ea typeface="+mn-ea"/>
              <a:cs typeface="+mn-cs"/>
            </a:rPr>
            <a:t>を継続するなど、</a:t>
          </a:r>
          <a:r>
            <a:rPr kumimoji="1" lang="ja-JP" altLang="ja-JP" sz="1300">
              <a:solidFill>
                <a:schemeClr val="tx1"/>
              </a:solidFill>
              <a:effectLst/>
              <a:latin typeface="+mn-lt"/>
              <a:ea typeface="+mn-ea"/>
              <a:cs typeface="+mn-cs"/>
            </a:rPr>
            <a:t>健全な財政運営に努める。</a:t>
          </a:r>
          <a:endParaRPr lang="ja-JP" altLang="ja-JP" sz="13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mn-lt"/>
              <a:ea typeface="+mn-ea"/>
              <a:cs typeface="+mn-cs"/>
            </a:rPr>
            <a:t>町の会計のうち、国民健康保険特別会計以外については黒字となっている。</a:t>
          </a:r>
          <a:endParaRPr lang="ja-JP" altLang="ja-JP" sz="1300">
            <a:solidFill>
              <a:schemeClr val="tx1"/>
            </a:solidFill>
            <a:effectLst/>
          </a:endParaRPr>
        </a:p>
        <a:p>
          <a:r>
            <a:rPr kumimoji="1" lang="ja-JP" altLang="ja-JP" sz="1300">
              <a:solidFill>
                <a:schemeClr val="tx1"/>
              </a:solidFill>
              <a:effectLst/>
              <a:latin typeface="+mn-lt"/>
              <a:ea typeface="+mn-ea"/>
              <a:cs typeface="+mn-cs"/>
            </a:rPr>
            <a:t>国民健康保険特別会計の実質収支は前年度よりマイナス幅が</a:t>
          </a:r>
          <a:r>
            <a:rPr kumimoji="1" lang="ja-JP" altLang="en-US" sz="1300">
              <a:solidFill>
                <a:schemeClr val="tx1"/>
              </a:solidFill>
              <a:effectLst/>
              <a:latin typeface="+mn-lt"/>
              <a:ea typeface="+mn-ea"/>
              <a:cs typeface="+mn-cs"/>
            </a:rPr>
            <a:t>少なくなったものの</a:t>
          </a:r>
          <a:r>
            <a:rPr kumimoji="1" lang="ja-JP" altLang="ja-JP" sz="1300">
              <a:solidFill>
                <a:schemeClr val="tx1"/>
              </a:solidFill>
              <a:effectLst/>
              <a:latin typeface="+mn-lt"/>
              <a:ea typeface="+mn-ea"/>
              <a:cs typeface="+mn-cs"/>
            </a:rPr>
            <a:t>、赤字収支</a:t>
          </a:r>
          <a:r>
            <a:rPr kumimoji="1" lang="ja-JP" altLang="en-US" sz="1300">
              <a:solidFill>
                <a:schemeClr val="tx1"/>
              </a:solidFill>
              <a:effectLst/>
              <a:latin typeface="+mn-lt"/>
              <a:ea typeface="+mn-ea"/>
              <a:cs typeface="+mn-cs"/>
            </a:rPr>
            <a:t>が継続している</a:t>
          </a:r>
          <a:r>
            <a:rPr kumimoji="1" lang="ja-JP" altLang="ja-JP" sz="1300">
              <a:solidFill>
                <a:schemeClr val="tx1"/>
              </a:solidFill>
              <a:effectLst/>
              <a:latin typeface="+mn-lt"/>
              <a:ea typeface="+mn-ea"/>
              <a:cs typeface="+mn-cs"/>
            </a:rPr>
            <a:t>。</a:t>
          </a:r>
          <a:endParaRPr lang="ja-JP" altLang="ja-JP" sz="1300">
            <a:solidFill>
              <a:schemeClr val="tx1"/>
            </a:solidFill>
            <a:effectLst/>
          </a:endParaRPr>
        </a:p>
        <a:p>
          <a:r>
            <a:rPr kumimoji="1" lang="ja-JP" altLang="ja-JP" sz="1300">
              <a:solidFill>
                <a:schemeClr val="tx1"/>
              </a:solidFill>
              <a:effectLst/>
              <a:latin typeface="+mn-lt"/>
              <a:ea typeface="+mn-ea"/>
              <a:cs typeface="+mn-cs"/>
            </a:rPr>
            <a:t>今後も</a:t>
          </a:r>
          <a:r>
            <a:rPr kumimoji="1" lang="ja-JP" altLang="en-US" sz="1300">
              <a:solidFill>
                <a:schemeClr val="tx1"/>
              </a:solidFill>
              <a:effectLst/>
              <a:latin typeface="+mn-lt"/>
              <a:ea typeface="+mn-ea"/>
              <a:cs typeface="+mn-cs"/>
            </a:rPr>
            <a:t>継続して</a:t>
          </a:r>
          <a:r>
            <a:rPr kumimoji="1" lang="ja-JP" altLang="ja-JP" sz="1300">
              <a:solidFill>
                <a:schemeClr val="tx1"/>
              </a:solidFill>
              <a:effectLst/>
              <a:latin typeface="+mn-lt"/>
              <a:ea typeface="+mn-ea"/>
              <a:cs typeface="+mn-cs"/>
            </a:rPr>
            <a:t>疾病等の早期発見に向けた特定健診の推進、また、健康増進・予防事業に取り組む必要がある。</a:t>
          </a:r>
          <a:endParaRPr lang="ja-JP" altLang="ja-JP" sz="1300">
            <a:solidFill>
              <a:schemeClr val="tx1"/>
            </a:solidFill>
            <a:effectLst/>
          </a:endParaRPr>
        </a:p>
        <a:p>
          <a:r>
            <a:rPr kumimoji="1" lang="ja-JP" altLang="ja-JP" sz="1300">
              <a:solidFill>
                <a:schemeClr val="tx1"/>
              </a:solidFill>
              <a:effectLst/>
              <a:latin typeface="+mn-lt"/>
              <a:ea typeface="+mn-ea"/>
              <a:cs typeface="+mn-cs"/>
            </a:rPr>
            <a:t>水道事業会計については、これまでに整備してきた水道施設の老朽化に係る維持補修・更新が必要となるため、計画的に取り組んでいく。</a:t>
          </a:r>
          <a:endParaRPr lang="ja-JP" altLang="ja-JP" sz="1300">
            <a:solidFill>
              <a:schemeClr val="tx1"/>
            </a:solidFill>
            <a:effectLst/>
          </a:endParaRPr>
        </a:p>
        <a:p>
          <a:r>
            <a:rPr kumimoji="1" lang="ja-JP" altLang="ja-JP" sz="1300">
              <a:solidFill>
                <a:schemeClr val="tx1"/>
              </a:solidFill>
              <a:effectLst/>
              <a:latin typeface="+mn-lt"/>
              <a:ea typeface="+mn-ea"/>
              <a:cs typeface="+mn-cs"/>
            </a:rPr>
            <a:t>下水道事業特別会計については引き続き面整備にかかる高額な経費が見込まれるため計画的に実施していく必要があるが、一般会計からの繰出しや補てん無しでは継続できない状況にあるため引き続き効率的な財政運営を行う。</a:t>
          </a:r>
          <a:endParaRPr lang="ja-JP" altLang="ja-JP" sz="13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O1" workbookViewId="0">
      <selection activeCell="W38" sqref="W38:AK38"/>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8100356</v>
      </c>
      <c r="BO4" s="381"/>
      <c r="BP4" s="381"/>
      <c r="BQ4" s="381"/>
      <c r="BR4" s="381"/>
      <c r="BS4" s="381"/>
      <c r="BT4" s="381"/>
      <c r="BU4" s="382"/>
      <c r="BV4" s="380">
        <v>8191905</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8.3000000000000007</v>
      </c>
      <c r="CU4" s="387"/>
      <c r="CV4" s="387"/>
      <c r="CW4" s="387"/>
      <c r="CX4" s="387"/>
      <c r="CY4" s="387"/>
      <c r="CZ4" s="387"/>
      <c r="DA4" s="388"/>
      <c r="DB4" s="386">
        <v>13.5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7662587</v>
      </c>
      <c r="BO5" s="418"/>
      <c r="BP5" s="418"/>
      <c r="BQ5" s="418"/>
      <c r="BR5" s="418"/>
      <c r="BS5" s="418"/>
      <c r="BT5" s="418"/>
      <c r="BU5" s="419"/>
      <c r="BV5" s="417">
        <v>7533833</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89.8</v>
      </c>
      <c r="CU5" s="415"/>
      <c r="CV5" s="415"/>
      <c r="CW5" s="415"/>
      <c r="CX5" s="415"/>
      <c r="CY5" s="415"/>
      <c r="CZ5" s="415"/>
      <c r="DA5" s="416"/>
      <c r="DB5" s="414">
        <v>83.6</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437769</v>
      </c>
      <c r="BO6" s="418"/>
      <c r="BP6" s="418"/>
      <c r="BQ6" s="418"/>
      <c r="BR6" s="418"/>
      <c r="BS6" s="418"/>
      <c r="BT6" s="418"/>
      <c r="BU6" s="419"/>
      <c r="BV6" s="417">
        <v>658072</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94.8</v>
      </c>
      <c r="CU6" s="455"/>
      <c r="CV6" s="455"/>
      <c r="CW6" s="455"/>
      <c r="CX6" s="455"/>
      <c r="CY6" s="455"/>
      <c r="CZ6" s="455"/>
      <c r="DA6" s="456"/>
      <c r="DB6" s="454">
        <v>89.4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64087</v>
      </c>
      <c r="BO7" s="418"/>
      <c r="BP7" s="418"/>
      <c r="BQ7" s="418"/>
      <c r="BR7" s="418"/>
      <c r="BS7" s="418"/>
      <c r="BT7" s="418"/>
      <c r="BU7" s="419"/>
      <c r="BV7" s="417">
        <v>56890</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4501494</v>
      </c>
      <c r="CU7" s="418"/>
      <c r="CV7" s="418"/>
      <c r="CW7" s="418"/>
      <c r="CX7" s="418"/>
      <c r="CY7" s="418"/>
      <c r="CZ7" s="418"/>
      <c r="DA7" s="419"/>
      <c r="DB7" s="417">
        <v>4468070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373682</v>
      </c>
      <c r="BO8" s="418"/>
      <c r="BP8" s="418"/>
      <c r="BQ8" s="418"/>
      <c r="BR8" s="418"/>
      <c r="BS8" s="418"/>
      <c r="BT8" s="418"/>
      <c r="BU8" s="419"/>
      <c r="BV8" s="417">
        <v>601182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0.6</v>
      </c>
      <c r="CU8" s="458"/>
      <c r="CV8" s="458"/>
      <c r="CW8" s="458"/>
      <c r="CX8" s="458"/>
      <c r="CY8" s="458"/>
      <c r="CZ8" s="458"/>
      <c r="DA8" s="459"/>
      <c r="DB8" s="457">
        <v>0.56999999999999995</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20183</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-227500</v>
      </c>
      <c r="BO9" s="418"/>
      <c r="BP9" s="418"/>
      <c r="BQ9" s="418"/>
      <c r="BR9" s="418"/>
      <c r="BS9" s="418"/>
      <c r="BT9" s="418"/>
      <c r="BU9" s="419"/>
      <c r="BV9" s="417">
        <v>217384</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13</v>
      </c>
      <c r="CU9" s="415"/>
      <c r="CV9" s="415"/>
      <c r="CW9" s="415"/>
      <c r="CX9" s="415"/>
      <c r="CY9" s="415"/>
      <c r="CZ9" s="415"/>
      <c r="DA9" s="416"/>
      <c r="DB9" s="414">
        <v>12.9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20253</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18132</v>
      </c>
      <c r="BO10" s="418"/>
      <c r="BP10" s="418"/>
      <c r="BQ10" s="418"/>
      <c r="BR10" s="418"/>
      <c r="BS10" s="418"/>
      <c r="BT10" s="418"/>
      <c r="BU10" s="419"/>
      <c r="BV10" s="417">
        <v>3617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19882</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19707</v>
      </c>
      <c r="S13" s="499"/>
      <c r="T13" s="499"/>
      <c r="U13" s="499"/>
      <c r="V13" s="500"/>
      <c r="W13" s="433" t="s">
        <v>124</v>
      </c>
      <c r="X13" s="434"/>
      <c r="Y13" s="434"/>
      <c r="Z13" s="434"/>
      <c r="AA13" s="434"/>
      <c r="AB13" s="424"/>
      <c r="AC13" s="468">
        <v>1099</v>
      </c>
      <c r="AD13" s="469"/>
      <c r="AE13" s="469"/>
      <c r="AF13" s="469"/>
      <c r="AG13" s="508"/>
      <c r="AH13" s="468">
        <v>1209</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-209368</v>
      </c>
      <c r="BO13" s="418"/>
      <c r="BP13" s="418"/>
      <c r="BQ13" s="418"/>
      <c r="BR13" s="418"/>
      <c r="BS13" s="418"/>
      <c r="BT13" s="418"/>
      <c r="BU13" s="419"/>
      <c r="BV13" s="417">
        <v>221001</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6.3</v>
      </c>
      <c r="CU13" s="415"/>
      <c r="CV13" s="415"/>
      <c r="CW13" s="415"/>
      <c r="CX13" s="415"/>
      <c r="CY13" s="415"/>
      <c r="CZ13" s="415"/>
      <c r="DA13" s="416"/>
      <c r="DB13" s="414">
        <v>7.2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19995</v>
      </c>
      <c r="S14" s="499"/>
      <c r="T14" s="499"/>
      <c r="U14" s="499"/>
      <c r="V14" s="500"/>
      <c r="W14" s="407"/>
      <c r="X14" s="408"/>
      <c r="Y14" s="408"/>
      <c r="Z14" s="408"/>
      <c r="AA14" s="408"/>
      <c r="AB14" s="397"/>
      <c r="AC14" s="501">
        <v>12.1</v>
      </c>
      <c r="AD14" s="502"/>
      <c r="AE14" s="502"/>
      <c r="AF14" s="502"/>
      <c r="AG14" s="503"/>
      <c r="AH14" s="501">
        <v>12.8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0.4</v>
      </c>
      <c r="CU14" s="513"/>
      <c r="CV14" s="513"/>
      <c r="CW14" s="513"/>
      <c r="CX14" s="513"/>
      <c r="CY14" s="513"/>
      <c r="CZ14" s="513"/>
      <c r="DA14" s="514"/>
      <c r="DB14" s="512">
        <v>7.7</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19841</v>
      </c>
      <c r="S15" s="499"/>
      <c r="T15" s="499"/>
      <c r="U15" s="499"/>
      <c r="V15" s="500"/>
      <c r="W15" s="433" t="s">
        <v>130</v>
      </c>
      <c r="X15" s="434"/>
      <c r="Y15" s="434"/>
      <c r="Z15" s="434"/>
      <c r="AA15" s="434"/>
      <c r="AB15" s="424"/>
      <c r="AC15" s="468">
        <v>2250</v>
      </c>
      <c r="AD15" s="469"/>
      <c r="AE15" s="469"/>
      <c r="AF15" s="469"/>
      <c r="AG15" s="508"/>
      <c r="AH15" s="468">
        <v>2465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2314641</v>
      </c>
      <c r="BO15" s="381"/>
      <c r="BP15" s="381"/>
      <c r="BQ15" s="381"/>
      <c r="BR15" s="381"/>
      <c r="BS15" s="381"/>
      <c r="BT15" s="381"/>
      <c r="BU15" s="382"/>
      <c r="BV15" s="380">
        <v>2103568</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24.8</v>
      </c>
      <c r="AD16" s="502"/>
      <c r="AE16" s="502"/>
      <c r="AF16" s="502"/>
      <c r="AG16" s="503"/>
      <c r="AH16" s="501">
        <v>26</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3637741</v>
      </c>
      <c r="BO16" s="418"/>
      <c r="BP16" s="418"/>
      <c r="BQ16" s="418"/>
      <c r="BR16" s="418"/>
      <c r="BS16" s="418"/>
      <c r="BT16" s="418"/>
      <c r="BU16" s="419"/>
      <c r="BV16" s="417">
        <v>3591878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5716</v>
      </c>
      <c r="AD17" s="469"/>
      <c r="AE17" s="469"/>
      <c r="AF17" s="469"/>
      <c r="AG17" s="508"/>
      <c r="AH17" s="468">
        <v>5793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2948054</v>
      </c>
      <c r="BO17" s="418"/>
      <c r="BP17" s="418"/>
      <c r="BQ17" s="418"/>
      <c r="BR17" s="418"/>
      <c r="BS17" s="418"/>
      <c r="BT17" s="418"/>
      <c r="BU17" s="419"/>
      <c r="BV17" s="417">
        <v>2672800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37.94</v>
      </c>
      <c r="M18" s="530"/>
      <c r="N18" s="530"/>
      <c r="O18" s="530"/>
      <c r="P18" s="530"/>
      <c r="Q18" s="530"/>
      <c r="R18" s="531"/>
      <c r="S18" s="531"/>
      <c r="T18" s="531"/>
      <c r="U18" s="531"/>
      <c r="V18" s="532"/>
      <c r="W18" s="435"/>
      <c r="X18" s="436"/>
      <c r="Y18" s="436"/>
      <c r="Z18" s="436"/>
      <c r="AA18" s="436"/>
      <c r="AB18" s="427"/>
      <c r="AC18" s="533">
        <v>63.1</v>
      </c>
      <c r="AD18" s="534"/>
      <c r="AE18" s="534"/>
      <c r="AF18" s="534"/>
      <c r="AG18" s="535"/>
      <c r="AH18" s="533">
        <v>61.2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3966931</v>
      </c>
      <c r="BO18" s="418"/>
      <c r="BP18" s="418"/>
      <c r="BQ18" s="418"/>
      <c r="BR18" s="418"/>
      <c r="BS18" s="418"/>
      <c r="BT18" s="418"/>
      <c r="BU18" s="419"/>
      <c r="BV18" s="417">
        <v>3900985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532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5185112</v>
      </c>
      <c r="BO19" s="418"/>
      <c r="BP19" s="418"/>
      <c r="BQ19" s="418"/>
      <c r="BR19" s="418"/>
      <c r="BS19" s="418"/>
      <c r="BT19" s="418"/>
      <c r="BU19" s="419"/>
      <c r="BV19" s="417">
        <v>5303940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7007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7222718</v>
      </c>
      <c r="BO23" s="418"/>
      <c r="BP23" s="418"/>
      <c r="BQ23" s="418"/>
      <c r="BR23" s="418"/>
      <c r="BS23" s="418"/>
      <c r="BT23" s="418"/>
      <c r="BU23" s="419"/>
      <c r="BV23" s="417">
        <v>7017139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7667</v>
      </c>
      <c r="R24" s="469"/>
      <c r="S24" s="469"/>
      <c r="T24" s="469"/>
      <c r="U24" s="469"/>
      <c r="V24" s="508"/>
      <c r="W24" s="563"/>
      <c r="X24" s="551"/>
      <c r="Y24" s="552"/>
      <c r="Z24" s="467" t="s">
        <v>154</v>
      </c>
      <c r="AA24" s="447"/>
      <c r="AB24" s="447"/>
      <c r="AC24" s="447"/>
      <c r="AD24" s="447"/>
      <c r="AE24" s="447"/>
      <c r="AF24" s="447"/>
      <c r="AG24" s="448"/>
      <c r="AH24" s="468">
        <v>106</v>
      </c>
      <c r="AI24" s="469"/>
      <c r="AJ24" s="469"/>
      <c r="AK24" s="469"/>
      <c r="AL24" s="508"/>
      <c r="AM24" s="468">
        <v>331250</v>
      </c>
      <c r="AN24" s="469"/>
      <c r="AO24" s="469"/>
      <c r="AP24" s="469"/>
      <c r="AQ24" s="469"/>
      <c r="AR24" s="508"/>
      <c r="AS24" s="468">
        <v>3125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6812364</v>
      </c>
      <c r="BO24" s="418"/>
      <c r="BP24" s="418"/>
      <c r="BQ24" s="418"/>
      <c r="BR24" s="418"/>
      <c r="BS24" s="418"/>
      <c r="BT24" s="418"/>
      <c r="BU24" s="419"/>
      <c r="BV24" s="417">
        <v>6556799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6430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739451</v>
      </c>
      <c r="BO25" s="381"/>
      <c r="BP25" s="381"/>
      <c r="BQ25" s="381"/>
      <c r="BR25" s="381"/>
      <c r="BS25" s="381"/>
      <c r="BT25" s="381"/>
      <c r="BU25" s="382"/>
      <c r="BV25" s="380">
        <v>693370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5950</v>
      </c>
      <c r="R26" s="469"/>
      <c r="S26" s="469"/>
      <c r="T26" s="469"/>
      <c r="U26" s="469"/>
      <c r="V26" s="508"/>
      <c r="W26" s="563"/>
      <c r="X26" s="551"/>
      <c r="Y26" s="552"/>
      <c r="Z26" s="467" t="s">
        <v>160</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3240</v>
      </c>
      <c r="R27" s="469"/>
      <c r="S27" s="469"/>
      <c r="T27" s="469"/>
      <c r="U27" s="469"/>
      <c r="V27" s="508"/>
      <c r="W27" s="563"/>
      <c r="X27" s="551"/>
      <c r="Y27" s="552"/>
      <c r="Z27" s="467" t="s">
        <v>163</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2580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2014567</v>
      </c>
      <c r="BO28" s="381"/>
      <c r="BP28" s="381"/>
      <c r="BQ28" s="381"/>
      <c r="BR28" s="381"/>
      <c r="BS28" s="381"/>
      <c r="BT28" s="381"/>
      <c r="BU28" s="382"/>
      <c r="BV28" s="380">
        <v>1936435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11</v>
      </c>
      <c r="M29" s="469"/>
      <c r="N29" s="469"/>
      <c r="O29" s="469"/>
      <c r="P29" s="508"/>
      <c r="Q29" s="468">
        <v>2500</v>
      </c>
      <c r="R29" s="469"/>
      <c r="S29" s="469"/>
      <c r="T29" s="469"/>
      <c r="U29" s="469"/>
      <c r="V29" s="508"/>
      <c r="W29" s="564"/>
      <c r="X29" s="565"/>
      <c r="Y29" s="566"/>
      <c r="Z29" s="467" t="s">
        <v>170</v>
      </c>
      <c r="AA29" s="447"/>
      <c r="AB29" s="447"/>
      <c r="AC29" s="447"/>
      <c r="AD29" s="447"/>
      <c r="AE29" s="447"/>
      <c r="AF29" s="447"/>
      <c r="AG29" s="448"/>
      <c r="AH29" s="468">
        <v>106</v>
      </c>
      <c r="AI29" s="469"/>
      <c r="AJ29" s="469"/>
      <c r="AK29" s="469"/>
      <c r="AL29" s="508"/>
      <c r="AM29" s="468">
        <v>331250</v>
      </c>
      <c r="AN29" s="469"/>
      <c r="AO29" s="469"/>
      <c r="AP29" s="469"/>
      <c r="AQ29" s="469"/>
      <c r="AR29" s="508"/>
      <c r="AS29" s="468">
        <v>3125</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170029</v>
      </c>
      <c r="BO29" s="418"/>
      <c r="BP29" s="418"/>
      <c r="BQ29" s="418"/>
      <c r="BR29" s="418"/>
      <c r="BS29" s="418"/>
      <c r="BT29" s="418"/>
      <c r="BU29" s="419"/>
      <c r="BV29" s="417">
        <v>145556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96.9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1685246</v>
      </c>
      <c r="BO30" s="587"/>
      <c r="BP30" s="587"/>
      <c r="BQ30" s="587"/>
      <c r="BR30" s="587"/>
      <c r="BS30" s="587"/>
      <c r="BT30" s="587"/>
      <c r="BU30" s="588"/>
      <c r="BV30" s="586">
        <v>1562036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IF('各会計、関係団体の財政状況及び健全化判断比率'!B31="","",'各会計、関係団体の財政状況及び健全化判断比率'!B31)</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福岡県南広域水道企業団（用水供給事業会計）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福岡県自治振興組合（一般会計）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広川防災ダム管理特別会計</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福岡県自治振興組合（公文書館事業特別会計）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福岡県介護保険広域連合（一般会計）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福岡県介護保険広域連合（介護保険事業特別会計）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福岡県市町村職員退職手当組合（一般会計）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福岡県市町村職員退職手当組合（基金特別会計）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福岡県市町村消防団員等公務災害補償組合（一般会計）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八女西部広域事務組合（一般会計）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公立八女総合病院企業団（病院及び介護老人保健施設事業会計）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531</v>
      </c>
      <c r="D34" s="1184"/>
      <c r="E34" s="1185"/>
      <c r="F34" s="32" t="s">
        <v>532</v>
      </c>
      <c r="G34" s="33" t="s">
        <v>533</v>
      </c>
      <c r="H34" s="33" t="s">
        <v>534</v>
      </c>
      <c r="I34" s="33" t="s">
        <v>535</v>
      </c>
      <c r="J34" s="34" t="s">
        <v>536</v>
      </c>
      <c r="K34" s="22"/>
      <c r="L34" s="22"/>
      <c r="M34" s="22"/>
      <c r="N34" s="22"/>
      <c r="O34" s="22"/>
      <c r="P34" s="22"/>
    </row>
    <row r="35" spans="1:16" ht="39" customHeight="1" x14ac:dyDescent="0.15">
      <c r="A35" s="22"/>
      <c r="B35" s="35"/>
      <c r="C35" s="1178" t="s">
        <v>537</v>
      </c>
      <c r="D35" s="1179"/>
      <c r="E35" s="1180"/>
      <c r="F35" s="36">
        <v>12.86</v>
      </c>
      <c r="G35" s="37">
        <v>14.65</v>
      </c>
      <c r="H35" s="37">
        <v>15.56</v>
      </c>
      <c r="I35" s="37">
        <v>16.940000000000001</v>
      </c>
      <c r="J35" s="38">
        <v>18.32</v>
      </c>
      <c r="K35" s="22"/>
      <c r="L35" s="22"/>
      <c r="M35" s="22"/>
      <c r="N35" s="22"/>
      <c r="O35" s="22"/>
      <c r="P35" s="22"/>
    </row>
    <row r="36" spans="1:16" ht="39" customHeight="1" x14ac:dyDescent="0.15">
      <c r="A36" s="22"/>
      <c r="B36" s="35"/>
      <c r="C36" s="1178" t="s">
        <v>538</v>
      </c>
      <c r="D36" s="1179"/>
      <c r="E36" s="1180"/>
      <c r="F36" s="36">
        <v>8.65</v>
      </c>
      <c r="G36" s="37">
        <v>8.83</v>
      </c>
      <c r="H36" s="37">
        <v>8.6199999999999992</v>
      </c>
      <c r="I36" s="37">
        <v>13.39</v>
      </c>
      <c r="J36" s="38">
        <v>8.23</v>
      </c>
      <c r="K36" s="22"/>
      <c r="L36" s="22"/>
      <c r="M36" s="22"/>
      <c r="N36" s="22"/>
      <c r="O36" s="22"/>
      <c r="P36" s="22"/>
    </row>
    <row r="37" spans="1:16" ht="39" customHeight="1" x14ac:dyDescent="0.15">
      <c r="A37" s="22"/>
      <c r="B37" s="35"/>
      <c r="C37" s="1178" t="s">
        <v>539</v>
      </c>
      <c r="D37" s="1179"/>
      <c r="E37" s="1180"/>
      <c r="F37" s="36">
        <v>0.54</v>
      </c>
      <c r="G37" s="37">
        <v>0.53</v>
      </c>
      <c r="H37" s="37">
        <v>0.91</v>
      </c>
      <c r="I37" s="37">
        <v>0.74</v>
      </c>
      <c r="J37" s="38">
        <v>0.99</v>
      </c>
      <c r="K37" s="22"/>
      <c r="L37" s="22"/>
      <c r="M37" s="22"/>
      <c r="N37" s="22"/>
      <c r="O37" s="22"/>
      <c r="P37" s="22"/>
    </row>
    <row r="38" spans="1:16" ht="39" customHeight="1" x14ac:dyDescent="0.15">
      <c r="A38" s="22"/>
      <c r="B38" s="35"/>
      <c r="C38" s="1178" t="s">
        <v>540</v>
      </c>
      <c r="D38" s="1179"/>
      <c r="E38" s="1180"/>
      <c r="F38" s="36">
        <v>0.11</v>
      </c>
      <c r="G38" s="37">
        <v>0.11</v>
      </c>
      <c r="H38" s="37">
        <v>0.15</v>
      </c>
      <c r="I38" s="37">
        <v>0.14000000000000001</v>
      </c>
      <c r="J38" s="38">
        <v>0.14000000000000001</v>
      </c>
      <c r="K38" s="22"/>
      <c r="L38" s="22"/>
      <c r="M38" s="22"/>
      <c r="N38" s="22"/>
      <c r="O38" s="22"/>
      <c r="P38" s="22"/>
    </row>
    <row r="39" spans="1:16" ht="39" customHeight="1" x14ac:dyDescent="0.15">
      <c r="A39" s="22"/>
      <c r="B39" s="35"/>
      <c r="C39" s="1178" t="s">
        <v>541</v>
      </c>
      <c r="D39" s="1179"/>
      <c r="E39" s="1180"/>
      <c r="F39" s="36">
        <v>0.03</v>
      </c>
      <c r="G39" s="37">
        <v>0.05</v>
      </c>
      <c r="H39" s="37">
        <v>0</v>
      </c>
      <c r="I39" s="37">
        <v>0.02</v>
      </c>
      <c r="J39" s="38">
        <v>0.03</v>
      </c>
      <c r="K39" s="22"/>
      <c r="L39" s="22"/>
      <c r="M39" s="22"/>
      <c r="N39" s="22"/>
      <c r="O39" s="22"/>
      <c r="P39" s="22"/>
    </row>
    <row r="40" spans="1:16" ht="39" customHeight="1" x14ac:dyDescent="0.15">
      <c r="A40" s="22"/>
      <c r="B40" s="35"/>
      <c r="C40" s="1178" t="s">
        <v>542</v>
      </c>
      <c r="D40" s="1179"/>
      <c r="E40" s="1180"/>
      <c r="F40" s="36">
        <v>0.02</v>
      </c>
      <c r="G40" s="37">
        <v>0.02</v>
      </c>
      <c r="H40" s="37">
        <v>0.04</v>
      </c>
      <c r="I40" s="37">
        <v>0.03</v>
      </c>
      <c r="J40" s="38">
        <v>0.02</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543</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544</v>
      </c>
      <c r="D43" s="1182"/>
      <c r="E43" s="1183"/>
      <c r="F43" s="41" t="s">
        <v>484</v>
      </c>
      <c r="G43" s="42" t="s">
        <v>484</v>
      </c>
      <c r="H43" s="42" t="s">
        <v>484</v>
      </c>
      <c r="I43" s="42" t="s">
        <v>484</v>
      </c>
      <c r="J43" s="43" t="s">
        <v>484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9"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766</v>
      </c>
      <c r="L45" s="60">
        <v>762</v>
      </c>
      <c r="M45" s="60">
        <v>733</v>
      </c>
      <c r="N45" s="60">
        <v>685</v>
      </c>
      <c r="O45" s="61">
        <v>674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15</v>
      </c>
      <c r="F48" s="1188"/>
      <c r="G48" s="1188"/>
      <c r="H48" s="1188"/>
      <c r="I48" s="1188"/>
      <c r="J48" s="1189"/>
      <c r="K48" s="63">
        <v>62</v>
      </c>
      <c r="L48" s="64">
        <v>110</v>
      </c>
      <c r="M48" s="64">
        <v>75</v>
      </c>
      <c r="N48" s="64">
        <v>74</v>
      </c>
      <c r="O48" s="65">
        <v>99</v>
      </c>
      <c r="P48" s="48"/>
      <c r="Q48" s="48"/>
      <c r="R48" s="48"/>
      <c r="S48" s="48"/>
      <c r="T48" s="48"/>
      <c r="U48" s="48"/>
    </row>
    <row r="49" spans="1:21" ht="30.75" customHeight="1" x14ac:dyDescent="0.15">
      <c r="A49" s="48"/>
      <c r="B49" s="1196"/>
      <c r="C49" s="1197"/>
      <c r="D49" s="62"/>
      <c r="E49" s="1188" t="s">
        <v>16</v>
      </c>
      <c r="F49" s="1188"/>
      <c r="G49" s="1188"/>
      <c r="H49" s="1188"/>
      <c r="I49" s="1188"/>
      <c r="J49" s="1189"/>
      <c r="K49" s="63">
        <v>155</v>
      </c>
      <c r="L49" s="64">
        <v>126</v>
      </c>
      <c r="M49" s="64">
        <v>85</v>
      </c>
      <c r="N49" s="64">
        <v>56</v>
      </c>
      <c r="O49" s="65">
        <v>69</v>
      </c>
      <c r="P49" s="48"/>
      <c r="Q49" s="48"/>
      <c r="R49" s="48"/>
      <c r="S49" s="48"/>
      <c r="T49" s="48"/>
      <c r="U49" s="48"/>
    </row>
    <row r="50" spans="1:21" ht="30.75" customHeight="1" x14ac:dyDescent="0.15">
      <c r="A50" s="48"/>
      <c r="B50" s="1196"/>
      <c r="C50" s="1197"/>
      <c r="D50" s="62"/>
      <c r="E50" s="1188" t="s">
        <v>17</v>
      </c>
      <c r="F50" s="1188"/>
      <c r="G50" s="1188"/>
      <c r="H50" s="1188"/>
      <c r="I50" s="1188"/>
      <c r="J50" s="1189"/>
      <c r="K50" s="63">
        <v>14</v>
      </c>
      <c r="L50" s="64">
        <v>14</v>
      </c>
      <c r="M50" s="64">
        <v>14</v>
      </c>
      <c r="N50" s="64">
        <v>17</v>
      </c>
      <c r="O50" s="65">
        <v>17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648</v>
      </c>
      <c r="L52" s="64">
        <v>660</v>
      </c>
      <c r="M52" s="64">
        <v>640</v>
      </c>
      <c r="N52" s="64">
        <v>609</v>
      </c>
      <c r="O52" s="65">
        <v>609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349</v>
      </c>
      <c r="L53" s="69">
        <v>352</v>
      </c>
      <c r="M53" s="69">
        <v>267</v>
      </c>
      <c r="N53" s="69">
        <v>223</v>
      </c>
      <c r="O53" s="70">
        <v>250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02" t="s">
        <v>24</v>
      </c>
      <c r="C41" s="1203"/>
      <c r="D41" s="81"/>
      <c r="E41" s="1208" t="s">
        <v>25</v>
      </c>
      <c r="F41" s="1208"/>
      <c r="G41" s="1208"/>
      <c r="H41" s="1209"/>
      <c r="I41" s="82">
        <v>6970</v>
      </c>
      <c r="J41" s="83">
        <v>6951</v>
      </c>
      <c r="K41" s="83">
        <v>6879</v>
      </c>
      <c r="L41" s="83">
        <v>7017</v>
      </c>
      <c r="M41" s="84">
        <v>7223</v>
      </c>
    </row>
    <row r="42" spans="2:13" ht="27.75" customHeight="1" x14ac:dyDescent="0.15">
      <c r="B42" s="1204"/>
      <c r="C42" s="1205"/>
      <c r="D42" s="85"/>
      <c r="E42" s="1210" t="s">
        <v>26</v>
      </c>
      <c r="F42" s="1210"/>
      <c r="G42" s="1210"/>
      <c r="H42" s="1211"/>
      <c r="I42" s="86">
        <v>60</v>
      </c>
      <c r="J42" s="87">
        <v>55</v>
      </c>
      <c r="K42" s="87">
        <v>43</v>
      </c>
      <c r="L42" s="87">
        <v>134</v>
      </c>
      <c r="M42" s="88">
        <v>139</v>
      </c>
    </row>
    <row r="43" spans="2:13" ht="27.75" customHeight="1" x14ac:dyDescent="0.15">
      <c r="B43" s="1204"/>
      <c r="C43" s="1205"/>
      <c r="D43" s="85"/>
      <c r="E43" s="1210" t="s">
        <v>27</v>
      </c>
      <c r="F43" s="1210"/>
      <c r="G43" s="1210"/>
      <c r="H43" s="1211"/>
      <c r="I43" s="86">
        <v>1575</v>
      </c>
      <c r="J43" s="87">
        <v>1841</v>
      </c>
      <c r="K43" s="87">
        <v>2056</v>
      </c>
      <c r="L43" s="87">
        <v>2161</v>
      </c>
      <c r="M43" s="88">
        <v>2176</v>
      </c>
    </row>
    <row r="44" spans="2:13" ht="27.75" customHeight="1" x14ac:dyDescent="0.15">
      <c r="B44" s="1204"/>
      <c r="C44" s="1205"/>
      <c r="D44" s="85"/>
      <c r="E44" s="1210" t="s">
        <v>28</v>
      </c>
      <c r="F44" s="1210"/>
      <c r="G44" s="1210"/>
      <c r="H44" s="1211"/>
      <c r="I44" s="86">
        <v>809</v>
      </c>
      <c r="J44" s="87">
        <v>729</v>
      </c>
      <c r="K44" s="87">
        <v>682</v>
      </c>
      <c r="L44" s="87">
        <v>680</v>
      </c>
      <c r="M44" s="88">
        <v>768</v>
      </c>
    </row>
    <row r="45" spans="2:13" ht="27.75" customHeight="1" x14ac:dyDescent="0.15">
      <c r="B45" s="1204"/>
      <c r="C45" s="1205"/>
      <c r="D45" s="85"/>
      <c r="E45" s="1210" t="s">
        <v>29</v>
      </c>
      <c r="F45" s="1210"/>
      <c r="G45" s="1210"/>
      <c r="H45" s="1211"/>
      <c r="I45" s="86">
        <v>785</v>
      </c>
      <c r="J45" s="87">
        <v>777</v>
      </c>
      <c r="K45" s="87">
        <v>732</v>
      </c>
      <c r="L45" s="87">
        <v>918</v>
      </c>
      <c r="M45" s="88">
        <v>781</v>
      </c>
    </row>
    <row r="46" spans="2:13" ht="27.75" customHeight="1" x14ac:dyDescent="0.15">
      <c r="B46" s="1204"/>
      <c r="C46" s="1205"/>
      <c r="D46" s="89"/>
      <c r="E46" s="1210" t="s">
        <v>30</v>
      </c>
      <c r="F46" s="1210"/>
      <c r="G46" s="1210"/>
      <c r="H46" s="1211"/>
      <c r="I46" s="86" t="s">
        <v>484</v>
      </c>
      <c r="J46" s="87" t="s">
        <v>484</v>
      </c>
      <c r="K46" s="87" t="s">
        <v>484</v>
      </c>
      <c r="L46" s="87" t="s">
        <v>484</v>
      </c>
      <c r="M46" s="88" t="s">
        <v>484</v>
      </c>
    </row>
    <row r="47" spans="2:13" ht="27.75" customHeight="1" x14ac:dyDescent="0.15">
      <c r="B47" s="1204"/>
      <c r="C47" s="1205"/>
      <c r="D47" s="90"/>
      <c r="E47" s="1212" t="s">
        <v>31</v>
      </c>
      <c r="F47" s="1213"/>
      <c r="G47" s="1213"/>
      <c r="H47" s="1214"/>
      <c r="I47" s="86" t="s">
        <v>484</v>
      </c>
      <c r="J47" s="87" t="s">
        <v>484</v>
      </c>
      <c r="K47" s="87" t="s">
        <v>484</v>
      </c>
      <c r="L47" s="87" t="s">
        <v>484</v>
      </c>
      <c r="M47" s="88" t="s">
        <v>484</v>
      </c>
    </row>
    <row r="48" spans="2:13" ht="27.75" customHeight="1" x14ac:dyDescent="0.15">
      <c r="B48" s="1204"/>
      <c r="C48" s="1205"/>
      <c r="D48" s="85"/>
      <c r="E48" s="1210" t="s">
        <v>32</v>
      </c>
      <c r="F48" s="1210"/>
      <c r="G48" s="1210"/>
      <c r="H48" s="1211"/>
      <c r="I48" s="86" t="s">
        <v>484</v>
      </c>
      <c r="J48" s="87" t="s">
        <v>484</v>
      </c>
      <c r="K48" s="87" t="s">
        <v>484</v>
      </c>
      <c r="L48" s="87" t="s">
        <v>484</v>
      </c>
      <c r="M48" s="88" t="s">
        <v>484</v>
      </c>
    </row>
    <row r="49" spans="2:13" ht="27.75" customHeight="1" x14ac:dyDescent="0.15">
      <c r="B49" s="1206"/>
      <c r="C49" s="1207"/>
      <c r="D49" s="85"/>
      <c r="E49" s="1210" t="s">
        <v>33</v>
      </c>
      <c r="F49" s="1210"/>
      <c r="G49" s="1210"/>
      <c r="H49" s="1211"/>
      <c r="I49" s="86" t="s">
        <v>484</v>
      </c>
      <c r="J49" s="87" t="s">
        <v>484</v>
      </c>
      <c r="K49" s="87" t="s">
        <v>484</v>
      </c>
      <c r="L49" s="87" t="s">
        <v>484</v>
      </c>
      <c r="M49" s="88" t="s">
        <v>484</v>
      </c>
    </row>
    <row r="50" spans="2:13" ht="27.75" customHeight="1" x14ac:dyDescent="0.15">
      <c r="B50" s="1215" t="s">
        <v>34</v>
      </c>
      <c r="C50" s="1216"/>
      <c r="D50" s="91"/>
      <c r="E50" s="1210" t="s">
        <v>35</v>
      </c>
      <c r="F50" s="1210"/>
      <c r="G50" s="1210"/>
      <c r="H50" s="1211"/>
      <c r="I50" s="86">
        <v>3492</v>
      </c>
      <c r="J50" s="87">
        <v>3639</v>
      </c>
      <c r="K50" s="87">
        <v>3688</v>
      </c>
      <c r="L50" s="87">
        <v>3647</v>
      </c>
      <c r="M50" s="88">
        <v>3872</v>
      </c>
    </row>
    <row r="51" spans="2:13" ht="27.75" customHeight="1" x14ac:dyDescent="0.15">
      <c r="B51" s="1204"/>
      <c r="C51" s="1205"/>
      <c r="D51" s="85"/>
      <c r="E51" s="1210" t="s">
        <v>36</v>
      </c>
      <c r="F51" s="1210"/>
      <c r="G51" s="1210"/>
      <c r="H51" s="1211"/>
      <c r="I51" s="86">
        <v>11</v>
      </c>
      <c r="J51" s="87">
        <v>6</v>
      </c>
      <c r="K51" s="87">
        <v>5</v>
      </c>
      <c r="L51" s="87">
        <v>5</v>
      </c>
      <c r="M51" s="88">
        <v>29</v>
      </c>
    </row>
    <row r="52" spans="2:13" ht="27.75" customHeight="1" x14ac:dyDescent="0.15">
      <c r="B52" s="1206"/>
      <c r="C52" s="1207"/>
      <c r="D52" s="85"/>
      <c r="E52" s="1210" t="s">
        <v>37</v>
      </c>
      <c r="F52" s="1210"/>
      <c r="G52" s="1210"/>
      <c r="H52" s="1211"/>
      <c r="I52" s="86">
        <v>6641</v>
      </c>
      <c r="J52" s="87">
        <v>6830</v>
      </c>
      <c r="K52" s="87">
        <v>6731</v>
      </c>
      <c r="L52" s="87">
        <v>6961</v>
      </c>
      <c r="M52" s="88">
        <v>7166</v>
      </c>
    </row>
    <row r="53" spans="2:13" ht="27.75" customHeight="1" thickBot="1" x14ac:dyDescent="0.2">
      <c r="B53" s="1217" t="s">
        <v>38</v>
      </c>
      <c r="C53" s="1218"/>
      <c r="D53" s="92"/>
      <c r="E53" s="1219" t="s">
        <v>39</v>
      </c>
      <c r="F53" s="1219"/>
      <c r="G53" s="1219"/>
      <c r="H53" s="1220"/>
      <c r="I53" s="93">
        <v>55</v>
      </c>
      <c r="J53" s="94">
        <v>-122</v>
      </c>
      <c r="K53" s="94">
        <v>-32</v>
      </c>
      <c r="L53" s="94">
        <v>298</v>
      </c>
      <c r="M53" s="95">
        <v>19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37" zoomScale="85" zoomScaleNormal="85" zoomScaleSheetLayoutView="55" workbookViewId="0">
      <selection activeCell="W38" sqref="W38:AK38"/>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578</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578</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577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574</v>
      </c>
      <c r="I42" s="354"/>
      <c r="J42" s="354"/>
      <c r="K42" s="354"/>
      <c r="L42" s="246"/>
      <c r="M42" s="246"/>
      <c r="N42" s="246"/>
      <c r="O42" s="246"/>
    </row>
    <row r="43" spans="2:17" ht="13.5" x14ac:dyDescent="0.15">
      <c r="B43" s="250"/>
      <c r="C43" s="246"/>
      <c r="D43" s="246"/>
      <c r="E43" s="246"/>
      <c r="F43" s="246"/>
      <c r="G43" s="1221"/>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65"/>
      <c r="I48" s="365"/>
      <c r="J48" s="365"/>
    </row>
    <row r="49" spans="1:17" ht="13.5" x14ac:dyDescent="0.15">
      <c r="B49" s="250"/>
      <c r="C49" s="246"/>
      <c r="D49" s="246"/>
      <c r="E49" s="246"/>
      <c r="F49" s="246"/>
      <c r="G49" s="245" t="s">
        <v>576</v>
      </c>
    </row>
    <row r="50" spans="1:17" ht="13.5" x14ac:dyDescent="0.15">
      <c r="B50" s="250"/>
      <c r="C50" s="246"/>
      <c r="D50" s="246"/>
      <c r="E50" s="246"/>
      <c r="F50" s="246"/>
      <c r="G50" s="1230"/>
      <c r="H50" s="1231"/>
      <c r="I50" s="1231"/>
      <c r="J50" s="1232"/>
      <c r="K50" s="347" t="s">
        <v>524</v>
      </c>
      <c r="L50" s="347" t="s">
        <v>525</v>
      </c>
      <c r="M50" s="347" t="s">
        <v>526</v>
      </c>
      <c r="N50" s="347" t="s">
        <v>527</v>
      </c>
      <c r="O50" s="347" t="s">
        <v>528</v>
      </c>
    </row>
    <row r="51" spans="1:17" ht="13.5" x14ac:dyDescent="0.15">
      <c r="B51" s="250"/>
      <c r="C51" s="246"/>
      <c r="D51" s="246"/>
      <c r="E51" s="246"/>
      <c r="F51" s="246"/>
      <c r="G51" s="1233" t="s">
        <v>572</v>
      </c>
      <c r="H51" s="1234"/>
      <c r="I51" s="1239" t="s">
        <v>570</v>
      </c>
      <c r="J51" s="1239"/>
      <c r="K51" s="1241"/>
      <c r="L51" s="1241"/>
      <c r="M51" s="1241"/>
      <c r="N51" s="1241"/>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579</v>
      </c>
      <c r="J53" s="1243"/>
      <c r="K53" s="1250"/>
      <c r="L53" s="1250"/>
      <c r="M53" s="1250"/>
      <c r="N53" s="1250"/>
      <c r="O53" s="1250"/>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571</v>
      </c>
      <c r="H55" s="1245"/>
      <c r="I55" s="1243" t="s">
        <v>570</v>
      </c>
      <c r="J55" s="1243"/>
      <c r="K55" s="1241"/>
      <c r="L55" s="1241"/>
      <c r="M55" s="1241"/>
      <c r="N55" s="1241"/>
      <c r="O55" s="1241"/>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2" t="s">
        <v>579</v>
      </c>
      <c r="J57" s="1252"/>
      <c r="K57" s="1250"/>
      <c r="L57" s="1250"/>
      <c r="M57" s="1250"/>
      <c r="N57" s="1250"/>
      <c r="O57" s="1250"/>
      <c r="P57" s="363"/>
      <c r="Q57" s="358"/>
    </row>
    <row r="58" spans="1:17" s="357" customFormat="1" ht="13.5" x14ac:dyDescent="0.15">
      <c r="A58" s="245"/>
      <c r="B58" s="358"/>
      <c r="C58" s="354"/>
      <c r="D58" s="354"/>
      <c r="E58" s="354"/>
      <c r="F58" s="354"/>
      <c r="G58" s="1248"/>
      <c r="H58" s="1249"/>
      <c r="I58" s="1252"/>
      <c r="J58" s="1252"/>
      <c r="K58" s="1251"/>
      <c r="L58" s="1251"/>
      <c r="M58" s="1251"/>
      <c r="N58" s="1251"/>
      <c r="O58" s="1251"/>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575</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574</v>
      </c>
      <c r="I64" s="354"/>
      <c r="J64" s="354"/>
      <c r="K64" s="354"/>
      <c r="L64" s="246"/>
      <c r="M64" s="246"/>
      <c r="N64" s="246"/>
      <c r="O64" s="246"/>
    </row>
    <row r="65" spans="2:30" ht="13.5" x14ac:dyDescent="0.15">
      <c r="B65" s="250"/>
      <c r="C65" s="246"/>
      <c r="D65" s="246"/>
      <c r="E65" s="246"/>
      <c r="F65" s="246"/>
      <c r="G65" s="1221" t="s">
        <v>580</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573</v>
      </c>
      <c r="I71" s="351"/>
      <c r="J71" s="350"/>
      <c r="K71" s="350"/>
      <c r="L71" s="349"/>
      <c r="M71" s="350"/>
      <c r="N71" s="349"/>
      <c r="O71" s="348"/>
    </row>
    <row r="72" spans="2:30" ht="13.5" x14ac:dyDescent="0.15">
      <c r="B72" s="250"/>
      <c r="C72" s="246"/>
      <c r="D72" s="246"/>
      <c r="E72" s="246"/>
      <c r="F72" s="246"/>
      <c r="G72" s="1230"/>
      <c r="H72" s="1231"/>
      <c r="I72" s="1231"/>
      <c r="J72" s="1232"/>
      <c r="K72" s="347" t="s">
        <v>524</v>
      </c>
      <c r="L72" s="347" t="s">
        <v>525</v>
      </c>
      <c r="M72" s="347" t="s">
        <v>526</v>
      </c>
      <c r="N72" s="347" t="s">
        <v>527</v>
      </c>
      <c r="O72" s="347" t="s">
        <v>528</v>
      </c>
    </row>
    <row r="73" spans="2:30" ht="13.5" x14ac:dyDescent="0.15">
      <c r="B73" s="250"/>
      <c r="C73" s="246"/>
      <c r="D73" s="246"/>
      <c r="E73" s="246"/>
      <c r="F73" s="246"/>
      <c r="G73" s="1233" t="s">
        <v>572</v>
      </c>
      <c r="H73" s="1234"/>
      <c r="I73" s="1239" t="s">
        <v>570</v>
      </c>
      <c r="J73" s="1239"/>
      <c r="K73" s="1253">
        <v>1.4</v>
      </c>
      <c r="L73" s="1253"/>
      <c r="M73" s="1242"/>
      <c r="N73" s="1242">
        <v>7.7</v>
      </c>
      <c r="O73" s="1242">
        <v>0.4</v>
      </c>
      <c r="S73" s="245">
        <v>9.9</v>
      </c>
    </row>
    <row r="74" spans="2:30" ht="13.5" x14ac:dyDescent="0.15">
      <c r="B74" s="250"/>
      <c r="C74" s="246"/>
      <c r="D74" s="246"/>
      <c r="E74" s="246"/>
      <c r="F74" s="246"/>
      <c r="G74" s="1235"/>
      <c r="H74" s="1236"/>
      <c r="I74" s="1240"/>
      <c r="J74" s="1240"/>
      <c r="K74" s="1253"/>
      <c r="L74" s="1253"/>
      <c r="M74" s="1242"/>
      <c r="N74" s="1242"/>
      <c r="O74" s="1242"/>
    </row>
    <row r="75" spans="2:30" ht="13.5" x14ac:dyDescent="0.15">
      <c r="B75" s="250"/>
      <c r="C75" s="246"/>
      <c r="D75" s="246"/>
      <c r="E75" s="246"/>
      <c r="F75" s="246"/>
      <c r="G75" s="1235"/>
      <c r="H75" s="1236"/>
      <c r="I75" s="1243" t="s">
        <v>569</v>
      </c>
      <c r="J75" s="1243"/>
      <c r="K75" s="1254">
        <v>9.5</v>
      </c>
      <c r="L75" s="1254">
        <v>9.1999999999999993</v>
      </c>
      <c r="M75" s="1254">
        <v>8.4</v>
      </c>
      <c r="N75" s="1254">
        <v>7.2</v>
      </c>
      <c r="O75" s="1254">
        <v>6.3</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571</v>
      </c>
      <c r="H77" s="1245"/>
      <c r="I77" s="1243" t="s">
        <v>570</v>
      </c>
      <c r="J77" s="1243"/>
      <c r="K77" s="1253">
        <v>30.7</v>
      </c>
      <c r="L77" s="1253">
        <v>22.3</v>
      </c>
      <c r="M77" s="1242">
        <v>20.3</v>
      </c>
      <c r="N77" s="1242">
        <v>20.2</v>
      </c>
      <c r="O77" s="1242">
        <v>21</v>
      </c>
      <c r="R77" s="245">
        <v>12.3</v>
      </c>
      <c r="T77" s="245">
        <v>11.1</v>
      </c>
    </row>
    <row r="78" spans="2:30" ht="13.5" x14ac:dyDescent="0.15">
      <c r="B78" s="250"/>
      <c r="C78" s="246"/>
      <c r="D78" s="246"/>
      <c r="E78" s="246"/>
      <c r="F78" s="246"/>
      <c r="G78" s="1246"/>
      <c r="H78" s="1247"/>
      <c r="I78" s="1243"/>
      <c r="J78" s="1243"/>
      <c r="K78" s="1253"/>
      <c r="L78" s="1253"/>
      <c r="M78" s="1242"/>
      <c r="N78" s="1242"/>
      <c r="O78" s="1242"/>
    </row>
    <row r="79" spans="2:30" ht="13.5" x14ac:dyDescent="0.15">
      <c r="B79" s="250"/>
      <c r="C79" s="246"/>
      <c r="D79" s="246"/>
      <c r="E79" s="246"/>
      <c r="F79" s="246"/>
      <c r="G79" s="1246"/>
      <c r="H79" s="1247"/>
      <c r="I79" s="1255" t="s">
        <v>569</v>
      </c>
      <c r="J79" s="1252"/>
      <c r="K79" s="1256">
        <v>9.1999999999999993</v>
      </c>
      <c r="L79" s="1256">
        <v>8.5</v>
      </c>
      <c r="M79" s="1256">
        <v>7.7</v>
      </c>
      <c r="N79" s="1256">
        <v>7.1</v>
      </c>
      <c r="O79" s="1256">
        <v>6.8</v>
      </c>
      <c r="V79" s="245">
        <v>53.5</v>
      </c>
      <c r="X79" s="245">
        <v>48.2</v>
      </c>
      <c r="Z79" s="245">
        <v>34.200000000000003</v>
      </c>
      <c r="AB79" s="245">
        <v>30.3</v>
      </c>
      <c r="AD79" s="245">
        <v>28.9</v>
      </c>
    </row>
    <row r="80" spans="2:30" ht="13.5" x14ac:dyDescent="0.15">
      <c r="B80" s="250"/>
      <c r="C80" s="246"/>
      <c r="D80" s="246"/>
      <c r="E80" s="246"/>
      <c r="F80" s="246"/>
      <c r="G80" s="1248"/>
      <c r="H80" s="1249"/>
      <c r="I80" s="1252"/>
      <c r="J80" s="1252"/>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election activeCell="W38" sqref="W38:AK3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55" workbookViewId="0">
      <selection activeCell="W38" sqref="W38:AK3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523</v>
      </c>
      <c r="G2" s="113"/>
      <c r="H2" s="114"/>
    </row>
    <row r="3" spans="1:8" x14ac:dyDescent="0.15">
      <c r="A3" s="110" t="s">
        <v>516</v>
      </c>
      <c r="B3" s="115"/>
      <c r="C3" s="116"/>
      <c r="D3" s="117">
        <v>24484</v>
      </c>
      <c r="E3" s="118"/>
      <c r="F3" s="119">
        <v>46819</v>
      </c>
      <c r="G3" s="120"/>
      <c r="H3" s="121"/>
    </row>
    <row r="4" spans="1:8" x14ac:dyDescent="0.15">
      <c r="A4" s="122"/>
      <c r="B4" s="123"/>
      <c r="C4" s="124"/>
      <c r="D4" s="125">
        <v>14024</v>
      </c>
      <c r="E4" s="126"/>
      <c r="F4" s="127">
        <v>24121</v>
      </c>
      <c r="G4" s="128"/>
      <c r="H4" s="129"/>
    </row>
    <row r="5" spans="1:8" x14ac:dyDescent="0.15">
      <c r="A5" s="110" t="s">
        <v>518</v>
      </c>
      <c r="B5" s="115"/>
      <c r="C5" s="116"/>
      <c r="D5" s="117">
        <v>93623</v>
      </c>
      <c r="E5" s="118"/>
      <c r="F5" s="119">
        <v>53270</v>
      </c>
      <c r="G5" s="120"/>
      <c r="H5" s="121"/>
    </row>
    <row r="6" spans="1:8" x14ac:dyDescent="0.15">
      <c r="A6" s="122"/>
      <c r="B6" s="123"/>
      <c r="C6" s="124"/>
      <c r="D6" s="125">
        <v>28971</v>
      </c>
      <c r="E6" s="126"/>
      <c r="F6" s="127">
        <v>24316</v>
      </c>
      <c r="G6" s="128"/>
      <c r="H6" s="129"/>
    </row>
    <row r="7" spans="1:8" x14ac:dyDescent="0.15">
      <c r="A7" s="110" t="s">
        <v>519</v>
      </c>
      <c r="B7" s="115"/>
      <c r="C7" s="116"/>
      <c r="D7" s="117">
        <v>47410</v>
      </c>
      <c r="E7" s="118"/>
      <c r="F7" s="119">
        <v>53292</v>
      </c>
      <c r="G7" s="120"/>
      <c r="H7" s="121"/>
    </row>
    <row r="8" spans="1:8" x14ac:dyDescent="0.15">
      <c r="A8" s="122"/>
      <c r="B8" s="123"/>
      <c r="C8" s="124"/>
      <c r="D8" s="125">
        <v>21981</v>
      </c>
      <c r="E8" s="126"/>
      <c r="F8" s="127">
        <v>28900</v>
      </c>
      <c r="G8" s="128"/>
      <c r="H8" s="129"/>
    </row>
    <row r="9" spans="1:8" x14ac:dyDescent="0.15">
      <c r="A9" s="110" t="s">
        <v>520</v>
      </c>
      <c r="B9" s="115"/>
      <c r="C9" s="116"/>
      <c r="D9" s="117">
        <v>69960</v>
      </c>
      <c r="E9" s="118"/>
      <c r="F9" s="119">
        <v>56894</v>
      </c>
      <c r="G9" s="120"/>
      <c r="H9" s="121"/>
    </row>
    <row r="10" spans="1:8" x14ac:dyDescent="0.15">
      <c r="A10" s="122"/>
      <c r="B10" s="123"/>
      <c r="C10" s="124"/>
      <c r="D10" s="125">
        <v>37239</v>
      </c>
      <c r="E10" s="126"/>
      <c r="F10" s="127">
        <v>32548</v>
      </c>
      <c r="G10" s="128"/>
      <c r="H10" s="129"/>
    </row>
    <row r="11" spans="1:8" x14ac:dyDescent="0.15">
      <c r="A11" s="110" t="s">
        <v>521</v>
      </c>
      <c r="B11" s="115"/>
      <c r="C11" s="116"/>
      <c r="D11" s="117">
        <v>68695</v>
      </c>
      <c r="E11" s="118"/>
      <c r="F11" s="119">
        <v>47738</v>
      </c>
      <c r="G11" s="120"/>
      <c r="H11" s="121"/>
    </row>
    <row r="12" spans="1:8" x14ac:dyDescent="0.15">
      <c r="A12" s="122"/>
      <c r="B12" s="123"/>
      <c r="C12" s="130"/>
      <c r="D12" s="125">
        <v>36814</v>
      </c>
      <c r="E12" s="126"/>
      <c r="F12" s="127">
        <v>24937</v>
      </c>
      <c r="G12" s="128"/>
      <c r="H12" s="129"/>
    </row>
    <row r="13" spans="1:8" x14ac:dyDescent="0.15">
      <c r="A13" s="110"/>
      <c r="B13" s="115"/>
      <c r="C13" s="131"/>
      <c r="D13" s="132">
        <v>60834</v>
      </c>
      <c r="E13" s="133"/>
      <c r="F13" s="134">
        <v>51603</v>
      </c>
      <c r="G13" s="135"/>
      <c r="H13" s="121"/>
    </row>
    <row r="14" spans="1:8" x14ac:dyDescent="0.15">
      <c r="A14" s="122"/>
      <c r="B14" s="123"/>
      <c r="C14" s="124"/>
      <c r="D14" s="125">
        <v>27806</v>
      </c>
      <c r="E14" s="126"/>
      <c r="F14" s="127">
        <v>26964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8.7100000000000009</v>
      </c>
      <c r="C19" s="136">
        <f>ROUND(VALUE(SUBSTITUTE(実質収支比率等に係る経年分析!G$48,"▲","-")),2)</f>
        <v>8.91</v>
      </c>
      <c r="D19" s="136">
        <f>ROUND(VALUE(SUBSTITUTE(実質収支比率等に係る経年分析!H$48,"▲","-")),2)</f>
        <v>8.68</v>
      </c>
      <c r="E19" s="136">
        <f>ROUND(VALUE(SUBSTITUTE(実質収支比率等に係る経年分析!I$48,"▲","-")),2)</f>
        <v>13.46</v>
      </c>
      <c r="F19" s="136">
        <f>ROUND(VALUE(SUBSTITUTE(実質収支比率等に係る経年分析!J$48,"▲","-")),2)</f>
        <v>8.3000000000000007</v>
      </c>
    </row>
    <row r="20" spans="1:11" x14ac:dyDescent="0.15">
      <c r="A20" s="136" t="s">
        <v>44</v>
      </c>
      <c r="B20" s="136">
        <f>ROUND(VALUE(SUBSTITUTE(実質収支比率等に係る経年分析!F$47,"▲","-")),2)</f>
        <v>38.79</v>
      </c>
      <c r="C20" s="136">
        <f>ROUND(VALUE(SUBSTITUTE(実質収支比率等に係る経年分析!G$47,"▲","-")),2)</f>
        <v>39.75</v>
      </c>
      <c r="D20" s="136">
        <f>ROUND(VALUE(SUBSTITUTE(実質収支比率等に係る経年分析!H$47,"▲","-")),2)</f>
        <v>42.8</v>
      </c>
      <c r="E20" s="136">
        <f>ROUND(VALUE(SUBSTITUTE(実質収支比率等に係る経年分析!I$47,"▲","-")),2)</f>
        <v>43.34</v>
      </c>
      <c r="F20" s="136">
        <f>ROUND(VALUE(SUBSTITUTE(実質収支比率等に係る経年分析!J$47,"▲","-")),2)</f>
        <v>44.75</v>
      </c>
    </row>
    <row r="21" spans="1:11" x14ac:dyDescent="0.15">
      <c r="A21" s="136" t="s">
        <v>45</v>
      </c>
      <c r="B21" s="136">
        <f>IF(ISNUMBER(VALUE(SUBSTITUTE(実質収支比率等に係る経年分析!F$49,"▲","-"))),ROUND(VALUE(SUBSTITUTE(実質収支比率等に係る経年分析!F$49,"▲","-")),2),NA())</f>
        <v>3.81</v>
      </c>
      <c r="C21" s="136">
        <f>IF(ISNUMBER(VALUE(SUBSTITUTE(実質収支比率等に係る経年分析!G$49,"▲","-"))),ROUND(VALUE(SUBSTITUTE(実質収支比率等に係る経年分析!G$49,"▲","-")),2),NA())</f>
        <v>0.28000000000000003</v>
      </c>
      <c r="D21" s="136">
        <f>IF(ISNUMBER(VALUE(SUBSTITUTE(実質収支比率等に係る経年分析!H$49,"▲","-"))),ROUND(VALUE(SUBSTITUTE(実質収支比率等に係る経年分析!H$49,"▲","-")),2),NA())</f>
        <v>-0.3</v>
      </c>
      <c r="E21" s="136">
        <f>IF(ISNUMBER(VALUE(SUBSTITUTE(実質収支比率等に係る経年分析!I$49,"▲","-"))),ROUND(VALUE(SUBSTITUTE(実質収支比率等に係る経年分析!I$49,"▲","-")),2),NA())</f>
        <v>4.95</v>
      </c>
      <c r="F21" s="136">
        <f>IF(ISNUMBER(VALUE(SUBSTITUTE(実質収支比率等に係る経年分析!J$49,"▲","-"))),ROUND(VALUE(SUBSTITUTE(実質収支比率等に係る経年分析!J$49,"▲","-")),2),NA())</f>
        <v>-4.6500000000000004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広川防災ダム管理特別会計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住宅新築資金等貸付特別会計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0.14000000000000001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0.99</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8.65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8.83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8.6199999999999992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13.39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8.23</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12.86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14.65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15.56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16.940000000000001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18.32</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2.9</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3.17</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3.06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3.58</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2.95</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648</v>
      </c>
      <c r="E42" s="138"/>
      <c r="F42" s="138"/>
      <c r="G42" s="138">
        <f>'実質公債費比率（分子）の構造'!L$52</f>
        <v>660</v>
      </c>
      <c r="H42" s="138"/>
      <c r="I42" s="138"/>
      <c r="J42" s="138">
        <f>'実質公債費比率（分子）の構造'!M$52</f>
        <v>640</v>
      </c>
      <c r="K42" s="138"/>
      <c r="L42" s="138"/>
      <c r="M42" s="138">
        <f>'実質公債費比率（分子）の構造'!N$52</f>
        <v>609</v>
      </c>
      <c r="N42" s="138"/>
      <c r="O42" s="138"/>
      <c r="P42" s="138">
        <f>'実質公債費比率（分子）の構造'!O$52</f>
        <v>609</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14</v>
      </c>
      <c r="C44" s="138"/>
      <c r="D44" s="138"/>
      <c r="E44" s="138">
        <f>'実質公債費比率（分子）の構造'!L$50</f>
        <v>14</v>
      </c>
      <c r="F44" s="138"/>
      <c r="G44" s="138"/>
      <c r="H44" s="138">
        <f>'実質公債費比率（分子）の構造'!M$50</f>
        <v>14</v>
      </c>
      <c r="I44" s="138"/>
      <c r="J44" s="138"/>
      <c r="K44" s="138">
        <f>'実質公債費比率（分子）の構造'!N$50</f>
        <v>17</v>
      </c>
      <c r="L44" s="138"/>
      <c r="M44" s="138"/>
      <c r="N44" s="138">
        <f>'実質公債費比率（分子）の構造'!O$50</f>
        <v>17</v>
      </c>
      <c r="O44" s="138"/>
      <c r="P44" s="138"/>
    </row>
    <row r="45" spans="1:16" x14ac:dyDescent="0.15">
      <c r="A45" s="138" t="s">
        <v>55</v>
      </c>
      <c r="B45" s="138">
        <f>'実質公債費比率（分子）の構造'!K$49</f>
        <v>155</v>
      </c>
      <c r="C45" s="138"/>
      <c r="D45" s="138"/>
      <c r="E45" s="138">
        <f>'実質公債費比率（分子）の構造'!L$49</f>
        <v>126</v>
      </c>
      <c r="F45" s="138"/>
      <c r="G45" s="138"/>
      <c r="H45" s="138">
        <f>'実質公債費比率（分子）の構造'!M$49</f>
        <v>85</v>
      </c>
      <c r="I45" s="138"/>
      <c r="J45" s="138"/>
      <c r="K45" s="138">
        <f>'実質公債費比率（分子）の構造'!N$49</f>
        <v>56</v>
      </c>
      <c r="L45" s="138"/>
      <c r="M45" s="138"/>
      <c r="N45" s="138">
        <f>'実質公債費比率（分子）の構造'!O$49</f>
        <v>69</v>
      </c>
      <c r="O45" s="138"/>
      <c r="P45" s="138"/>
    </row>
    <row r="46" spans="1:16" x14ac:dyDescent="0.15">
      <c r="A46" s="138" t="s">
        <v>56</v>
      </c>
      <c r="B46" s="138">
        <f>'実質公債費比率（分子）の構造'!K$48</f>
        <v>62</v>
      </c>
      <c r="C46" s="138"/>
      <c r="D46" s="138"/>
      <c r="E46" s="138">
        <f>'実質公債費比率（分子）の構造'!L$48</f>
        <v>110</v>
      </c>
      <c r="F46" s="138"/>
      <c r="G46" s="138"/>
      <c r="H46" s="138">
        <f>'実質公債費比率（分子）の構造'!M$48</f>
        <v>75</v>
      </c>
      <c r="I46" s="138"/>
      <c r="J46" s="138"/>
      <c r="K46" s="138">
        <f>'実質公債費比率（分子）の構造'!N$48</f>
        <v>74</v>
      </c>
      <c r="L46" s="138"/>
      <c r="M46" s="138"/>
      <c r="N46" s="138">
        <f>'実質公債費比率（分子）の構造'!O$48</f>
        <v>99</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766</v>
      </c>
      <c r="C49" s="138"/>
      <c r="D49" s="138"/>
      <c r="E49" s="138">
        <f>'実質公債費比率（分子）の構造'!L$45</f>
        <v>762</v>
      </c>
      <c r="F49" s="138"/>
      <c r="G49" s="138"/>
      <c r="H49" s="138">
        <f>'実質公債費比率（分子）の構造'!M$45</f>
        <v>733</v>
      </c>
      <c r="I49" s="138"/>
      <c r="J49" s="138"/>
      <c r="K49" s="138">
        <f>'実質公債費比率（分子）の構造'!N$45</f>
        <v>685</v>
      </c>
      <c r="L49" s="138"/>
      <c r="M49" s="138"/>
      <c r="N49" s="138">
        <f>'実質公債費比率（分子）の構造'!O$45</f>
        <v>674</v>
      </c>
      <c r="O49" s="138"/>
      <c r="P49" s="138"/>
    </row>
    <row r="50" spans="1:16" x14ac:dyDescent="0.15">
      <c r="A50" s="138" t="s">
        <v>60</v>
      </c>
      <c r="B50" s="138" t="e">
        <f>NA()</f>
        <v>#N/A</v>
      </c>
      <c r="C50" s="138">
        <f>IF(ISNUMBER('実質公債費比率（分子）の構造'!K$53),'実質公債費比率（分子）の構造'!K$53,NA())</f>
        <v>349</v>
      </c>
      <c r="D50" s="138" t="e">
        <f>NA()</f>
        <v>#N/A</v>
      </c>
      <c r="E50" s="138" t="e">
        <f>NA()</f>
        <v>#N/A</v>
      </c>
      <c r="F50" s="138">
        <f>IF(ISNUMBER('実質公債費比率（分子）の構造'!L$53),'実質公債費比率（分子）の構造'!L$53,NA())</f>
        <v>352</v>
      </c>
      <c r="G50" s="138" t="e">
        <f>NA()</f>
        <v>#N/A</v>
      </c>
      <c r="H50" s="138" t="e">
        <f>NA()</f>
        <v>#N/A</v>
      </c>
      <c r="I50" s="138">
        <f>IF(ISNUMBER('実質公債費比率（分子）の構造'!M$53),'実質公債費比率（分子）の構造'!M$53,NA())</f>
        <v>267</v>
      </c>
      <c r="J50" s="138" t="e">
        <f>NA()</f>
        <v>#N/A</v>
      </c>
      <c r="K50" s="138" t="e">
        <f>NA()</f>
        <v>#N/A</v>
      </c>
      <c r="L50" s="138">
        <f>IF(ISNUMBER('実質公債費比率（分子）の構造'!N$53),'実質公債費比率（分子）の構造'!N$53,NA())</f>
        <v>223</v>
      </c>
      <c r="M50" s="138" t="e">
        <f>NA()</f>
        <v>#N/A</v>
      </c>
      <c r="N50" s="138" t="e">
        <f>NA()</f>
        <v>#N/A</v>
      </c>
      <c r="O50" s="138">
        <f>IF(ISNUMBER('実質公債費比率（分子）の構造'!O$53),'実質公債費比率（分子）の構造'!O$53,NA())</f>
        <v>250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6641</v>
      </c>
      <c r="E56" s="137"/>
      <c r="F56" s="137"/>
      <c r="G56" s="137">
        <f>'将来負担比率（分子）の構造'!J$52</f>
        <v>6830</v>
      </c>
      <c r="H56" s="137"/>
      <c r="I56" s="137"/>
      <c r="J56" s="137">
        <f>'将来負担比率（分子）の構造'!K$52</f>
        <v>6731</v>
      </c>
      <c r="K56" s="137"/>
      <c r="L56" s="137"/>
      <c r="M56" s="137">
        <f>'将来負担比率（分子）の構造'!L$52</f>
        <v>6961</v>
      </c>
      <c r="N56" s="137"/>
      <c r="O56" s="137"/>
      <c r="P56" s="137">
        <f>'将来負担比率（分子）の構造'!M$52</f>
        <v>7166</v>
      </c>
    </row>
    <row r="57" spans="1:16" x14ac:dyDescent="0.15">
      <c r="A57" s="137" t="s">
        <v>36</v>
      </c>
      <c r="B57" s="137"/>
      <c r="C57" s="137"/>
      <c r="D57" s="137">
        <f>'将来負担比率（分子）の構造'!I$51</f>
        <v>11</v>
      </c>
      <c r="E57" s="137"/>
      <c r="F57" s="137"/>
      <c r="G57" s="137">
        <f>'将来負担比率（分子）の構造'!J$51</f>
        <v>6</v>
      </c>
      <c r="H57" s="137"/>
      <c r="I57" s="137"/>
      <c r="J57" s="137">
        <f>'将来負担比率（分子）の構造'!K$51</f>
        <v>5</v>
      </c>
      <c r="K57" s="137"/>
      <c r="L57" s="137"/>
      <c r="M57" s="137">
        <f>'将来負担比率（分子）の構造'!L$51</f>
        <v>5</v>
      </c>
      <c r="N57" s="137"/>
      <c r="O57" s="137"/>
      <c r="P57" s="137">
        <f>'将来負担比率（分子）の構造'!M$51</f>
        <v>29</v>
      </c>
    </row>
    <row r="58" spans="1:16" x14ac:dyDescent="0.15">
      <c r="A58" s="137" t="s">
        <v>35</v>
      </c>
      <c r="B58" s="137"/>
      <c r="C58" s="137"/>
      <c r="D58" s="137">
        <f>'将来負担比率（分子）の構造'!I$50</f>
        <v>3492</v>
      </c>
      <c r="E58" s="137"/>
      <c r="F58" s="137"/>
      <c r="G58" s="137">
        <f>'将来負担比率（分子）の構造'!J$50</f>
        <v>3639</v>
      </c>
      <c r="H58" s="137"/>
      <c r="I58" s="137"/>
      <c r="J58" s="137">
        <f>'将来負担比率（分子）の構造'!K$50</f>
        <v>3688</v>
      </c>
      <c r="K58" s="137"/>
      <c r="L58" s="137"/>
      <c r="M58" s="137">
        <f>'将来負担比率（分子）の構造'!L$50</f>
        <v>3647</v>
      </c>
      <c r="N58" s="137"/>
      <c r="O58" s="137"/>
      <c r="P58" s="137">
        <f>'将来負担比率（分子）の構造'!M$50</f>
        <v>3872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785</v>
      </c>
      <c r="C62" s="137"/>
      <c r="D62" s="137"/>
      <c r="E62" s="137">
        <f>'将来負担比率（分子）の構造'!J$45</f>
        <v>777</v>
      </c>
      <c r="F62" s="137"/>
      <c r="G62" s="137"/>
      <c r="H62" s="137">
        <f>'将来負担比率（分子）の構造'!K$45</f>
        <v>732</v>
      </c>
      <c r="I62" s="137"/>
      <c r="J62" s="137"/>
      <c r="K62" s="137">
        <f>'将来負担比率（分子）の構造'!L$45</f>
        <v>918</v>
      </c>
      <c r="L62" s="137"/>
      <c r="M62" s="137"/>
      <c r="N62" s="137">
        <f>'将来負担比率（分子）の構造'!M$45</f>
        <v>781</v>
      </c>
      <c r="O62" s="137"/>
      <c r="P62" s="137"/>
    </row>
    <row r="63" spans="1:16" x14ac:dyDescent="0.15">
      <c r="A63" s="137" t="s">
        <v>28</v>
      </c>
      <c r="B63" s="137">
        <f>'将来負担比率（分子）の構造'!I$44</f>
        <v>809</v>
      </c>
      <c r="C63" s="137"/>
      <c r="D63" s="137"/>
      <c r="E63" s="137">
        <f>'将来負担比率（分子）の構造'!J$44</f>
        <v>729</v>
      </c>
      <c r="F63" s="137"/>
      <c r="G63" s="137"/>
      <c r="H63" s="137">
        <f>'将来負担比率（分子）の構造'!K$44</f>
        <v>682</v>
      </c>
      <c r="I63" s="137"/>
      <c r="J63" s="137"/>
      <c r="K63" s="137">
        <f>'将来負担比率（分子）の構造'!L$44</f>
        <v>680</v>
      </c>
      <c r="L63" s="137"/>
      <c r="M63" s="137"/>
      <c r="N63" s="137">
        <f>'将来負担比率（分子）の構造'!M$44</f>
        <v>768</v>
      </c>
      <c r="O63" s="137"/>
      <c r="P63" s="137"/>
    </row>
    <row r="64" spans="1:16" x14ac:dyDescent="0.15">
      <c r="A64" s="137" t="s">
        <v>27</v>
      </c>
      <c r="B64" s="137">
        <f>'将来負担比率（分子）の構造'!I$43</f>
        <v>1575</v>
      </c>
      <c r="C64" s="137"/>
      <c r="D64" s="137"/>
      <c r="E64" s="137">
        <f>'将来負担比率（分子）の構造'!J$43</f>
        <v>1841</v>
      </c>
      <c r="F64" s="137"/>
      <c r="G64" s="137"/>
      <c r="H64" s="137">
        <f>'将来負担比率（分子）の構造'!K$43</f>
        <v>2056</v>
      </c>
      <c r="I64" s="137"/>
      <c r="J64" s="137"/>
      <c r="K64" s="137">
        <f>'将来負担比率（分子）の構造'!L$43</f>
        <v>2161</v>
      </c>
      <c r="L64" s="137"/>
      <c r="M64" s="137"/>
      <c r="N64" s="137">
        <f>'将来負担比率（分子）の構造'!M$43</f>
        <v>2176</v>
      </c>
      <c r="O64" s="137"/>
      <c r="P64" s="137"/>
    </row>
    <row r="65" spans="1:16" x14ac:dyDescent="0.15">
      <c r="A65" s="137" t="s">
        <v>26</v>
      </c>
      <c r="B65" s="137">
        <f>'将来負担比率（分子）の構造'!I$42</f>
        <v>60</v>
      </c>
      <c r="C65" s="137"/>
      <c r="D65" s="137"/>
      <c r="E65" s="137">
        <f>'将来負担比率（分子）の構造'!J$42</f>
        <v>55</v>
      </c>
      <c r="F65" s="137"/>
      <c r="G65" s="137"/>
      <c r="H65" s="137">
        <f>'将来負担比率（分子）の構造'!K$42</f>
        <v>43</v>
      </c>
      <c r="I65" s="137"/>
      <c r="J65" s="137"/>
      <c r="K65" s="137">
        <f>'将来負担比率（分子）の構造'!L$42</f>
        <v>134</v>
      </c>
      <c r="L65" s="137"/>
      <c r="M65" s="137"/>
      <c r="N65" s="137">
        <f>'将来負担比率（分子）の構造'!M$42</f>
        <v>139</v>
      </c>
      <c r="O65" s="137"/>
      <c r="P65" s="137"/>
    </row>
    <row r="66" spans="1:16" x14ac:dyDescent="0.15">
      <c r="A66" s="137" t="s">
        <v>25</v>
      </c>
      <c r="B66" s="137">
        <f>'将来負担比率（分子）の構造'!I$41</f>
        <v>6970</v>
      </c>
      <c r="C66" s="137"/>
      <c r="D66" s="137"/>
      <c r="E66" s="137">
        <f>'将来負担比率（分子）の構造'!J$41</f>
        <v>6951</v>
      </c>
      <c r="F66" s="137"/>
      <c r="G66" s="137"/>
      <c r="H66" s="137">
        <f>'将来負担比率（分子）の構造'!K$41</f>
        <v>6879</v>
      </c>
      <c r="I66" s="137"/>
      <c r="J66" s="137"/>
      <c r="K66" s="137">
        <f>'将来負担比率（分子）の構造'!L$41</f>
        <v>7017</v>
      </c>
      <c r="L66" s="137"/>
      <c r="M66" s="137"/>
      <c r="N66" s="137">
        <f>'将来負担比率（分子）の構造'!M$41</f>
        <v>7223</v>
      </c>
      <c r="O66" s="137"/>
      <c r="P66" s="137"/>
    </row>
    <row r="67" spans="1:16" x14ac:dyDescent="0.15">
      <c r="A67" s="137" t="s">
        <v>64</v>
      </c>
      <c r="B67" s="137" t="e">
        <f>NA()</f>
        <v>#N/A</v>
      </c>
      <c r="C67" s="137">
        <f>IF(ISNUMBER('将来負担比率（分子）の構造'!I$53), IF('将来負担比率（分子）の構造'!I$53 &lt; 0, 0, '将来負担比率（分子）の構造'!I$53), NA())</f>
        <v>55</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298</v>
      </c>
      <c r="M67" s="137" t="e">
        <f>NA()</f>
        <v>#N/A</v>
      </c>
      <c r="N67" s="137" t="e">
        <f>NA()</f>
        <v>#N/A</v>
      </c>
      <c r="O67" s="137">
        <f>IF(ISNUMBER('将来負担比率（分子）の構造'!M$53), IF('将来負担比率（分子）の構造'!M$53 &lt; 0, 0, '将来負担比率（分子）の構造'!M$53), NA())</f>
        <v>19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2374473</v>
      </c>
      <c r="S5" s="615"/>
      <c r="T5" s="615"/>
      <c r="U5" s="615"/>
      <c r="V5" s="615"/>
      <c r="W5" s="615"/>
      <c r="X5" s="615"/>
      <c r="Y5" s="616"/>
      <c r="Z5" s="617">
        <v>29.3</v>
      </c>
      <c r="AA5" s="617"/>
      <c r="AB5" s="617"/>
      <c r="AC5" s="617"/>
      <c r="AD5" s="618">
        <v>2374473</v>
      </c>
      <c r="AE5" s="618"/>
      <c r="AF5" s="618"/>
      <c r="AG5" s="618"/>
      <c r="AH5" s="618"/>
      <c r="AI5" s="618"/>
      <c r="AJ5" s="618"/>
      <c r="AK5" s="618"/>
      <c r="AL5" s="619">
        <v>56.8</v>
      </c>
      <c r="AM5" s="620"/>
      <c r="AN5" s="620"/>
      <c r="AO5" s="621"/>
      <c r="AP5" s="611" t="s">
        <v>209</v>
      </c>
      <c r="AQ5" s="612"/>
      <c r="AR5" s="612"/>
      <c r="AS5" s="612"/>
      <c r="AT5" s="612"/>
      <c r="AU5" s="612"/>
      <c r="AV5" s="612"/>
      <c r="AW5" s="612"/>
      <c r="AX5" s="612"/>
      <c r="AY5" s="612"/>
      <c r="AZ5" s="612"/>
      <c r="BA5" s="612"/>
      <c r="BB5" s="612"/>
      <c r="BC5" s="612"/>
      <c r="BD5" s="612"/>
      <c r="BE5" s="612"/>
      <c r="BF5" s="613"/>
      <c r="BG5" s="625">
        <v>2374473</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74827</v>
      </c>
      <c r="S6" s="626"/>
      <c r="T6" s="626"/>
      <c r="U6" s="626"/>
      <c r="V6" s="626"/>
      <c r="W6" s="626"/>
      <c r="X6" s="626"/>
      <c r="Y6" s="627"/>
      <c r="Z6" s="628">
        <v>0.9</v>
      </c>
      <c r="AA6" s="628"/>
      <c r="AB6" s="628"/>
      <c r="AC6" s="628"/>
      <c r="AD6" s="629">
        <v>74827</v>
      </c>
      <c r="AE6" s="629"/>
      <c r="AF6" s="629"/>
      <c r="AG6" s="629"/>
      <c r="AH6" s="629"/>
      <c r="AI6" s="629"/>
      <c r="AJ6" s="629"/>
      <c r="AK6" s="629"/>
      <c r="AL6" s="630">
        <v>1.8</v>
      </c>
      <c r="AM6" s="631"/>
      <c r="AN6" s="631"/>
      <c r="AO6" s="632"/>
      <c r="AP6" s="622" t="s">
        <v>215</v>
      </c>
      <c r="AQ6" s="623"/>
      <c r="AR6" s="623"/>
      <c r="AS6" s="623"/>
      <c r="AT6" s="623"/>
      <c r="AU6" s="623"/>
      <c r="AV6" s="623"/>
      <c r="AW6" s="623"/>
      <c r="AX6" s="623"/>
      <c r="AY6" s="623"/>
      <c r="AZ6" s="623"/>
      <c r="BA6" s="623"/>
      <c r="BB6" s="623"/>
      <c r="BC6" s="623"/>
      <c r="BD6" s="623"/>
      <c r="BE6" s="623"/>
      <c r="BF6" s="624"/>
      <c r="BG6" s="625">
        <v>2374473</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91301</v>
      </c>
      <c r="CS6" s="626"/>
      <c r="CT6" s="626"/>
      <c r="CU6" s="626"/>
      <c r="CV6" s="626"/>
      <c r="CW6" s="626"/>
      <c r="CX6" s="626"/>
      <c r="CY6" s="627"/>
      <c r="CZ6" s="628">
        <v>1.2</v>
      </c>
      <c r="DA6" s="628"/>
      <c r="DB6" s="628"/>
      <c r="DC6" s="628"/>
      <c r="DD6" s="634" t="s">
        <v>210</v>
      </c>
      <c r="DE6" s="626"/>
      <c r="DF6" s="626"/>
      <c r="DG6" s="626"/>
      <c r="DH6" s="626"/>
      <c r="DI6" s="626"/>
      <c r="DJ6" s="626"/>
      <c r="DK6" s="626"/>
      <c r="DL6" s="626"/>
      <c r="DM6" s="626"/>
      <c r="DN6" s="626"/>
      <c r="DO6" s="626"/>
      <c r="DP6" s="627"/>
      <c r="DQ6" s="634">
        <v>91301</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1733</v>
      </c>
      <c r="S7" s="626"/>
      <c r="T7" s="626"/>
      <c r="U7" s="626"/>
      <c r="V7" s="626"/>
      <c r="W7" s="626"/>
      <c r="X7" s="626"/>
      <c r="Y7" s="627"/>
      <c r="Z7" s="628">
        <v>0</v>
      </c>
      <c r="AA7" s="628"/>
      <c r="AB7" s="628"/>
      <c r="AC7" s="628"/>
      <c r="AD7" s="629">
        <v>1733</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890505</v>
      </c>
      <c r="BH7" s="626"/>
      <c r="BI7" s="626"/>
      <c r="BJ7" s="626"/>
      <c r="BK7" s="626"/>
      <c r="BL7" s="626"/>
      <c r="BM7" s="626"/>
      <c r="BN7" s="627"/>
      <c r="BO7" s="628">
        <v>37.5</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1057049</v>
      </c>
      <c r="CS7" s="626"/>
      <c r="CT7" s="626"/>
      <c r="CU7" s="626"/>
      <c r="CV7" s="626"/>
      <c r="CW7" s="626"/>
      <c r="CX7" s="626"/>
      <c r="CY7" s="627"/>
      <c r="CZ7" s="628">
        <v>13.8</v>
      </c>
      <c r="DA7" s="628"/>
      <c r="DB7" s="628"/>
      <c r="DC7" s="628"/>
      <c r="DD7" s="634">
        <v>38711</v>
      </c>
      <c r="DE7" s="626"/>
      <c r="DF7" s="626"/>
      <c r="DG7" s="626"/>
      <c r="DH7" s="626"/>
      <c r="DI7" s="626"/>
      <c r="DJ7" s="626"/>
      <c r="DK7" s="626"/>
      <c r="DL7" s="626"/>
      <c r="DM7" s="626"/>
      <c r="DN7" s="626"/>
      <c r="DO7" s="626"/>
      <c r="DP7" s="627"/>
      <c r="DQ7" s="634">
        <v>913805</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5671</v>
      </c>
      <c r="S8" s="626"/>
      <c r="T8" s="626"/>
      <c r="U8" s="626"/>
      <c r="V8" s="626"/>
      <c r="W8" s="626"/>
      <c r="X8" s="626"/>
      <c r="Y8" s="627"/>
      <c r="Z8" s="628">
        <v>0.1</v>
      </c>
      <c r="AA8" s="628"/>
      <c r="AB8" s="628"/>
      <c r="AC8" s="628"/>
      <c r="AD8" s="629">
        <v>5671</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32676</v>
      </c>
      <c r="BH8" s="626"/>
      <c r="BI8" s="626"/>
      <c r="BJ8" s="626"/>
      <c r="BK8" s="626"/>
      <c r="BL8" s="626"/>
      <c r="BM8" s="626"/>
      <c r="BN8" s="627"/>
      <c r="BO8" s="628">
        <v>1.4</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2662743</v>
      </c>
      <c r="CS8" s="626"/>
      <c r="CT8" s="626"/>
      <c r="CU8" s="626"/>
      <c r="CV8" s="626"/>
      <c r="CW8" s="626"/>
      <c r="CX8" s="626"/>
      <c r="CY8" s="627"/>
      <c r="CZ8" s="628">
        <v>34.700000000000003</v>
      </c>
      <c r="DA8" s="628"/>
      <c r="DB8" s="628"/>
      <c r="DC8" s="628"/>
      <c r="DD8" s="634">
        <v>10839</v>
      </c>
      <c r="DE8" s="626"/>
      <c r="DF8" s="626"/>
      <c r="DG8" s="626"/>
      <c r="DH8" s="626"/>
      <c r="DI8" s="626"/>
      <c r="DJ8" s="626"/>
      <c r="DK8" s="626"/>
      <c r="DL8" s="626"/>
      <c r="DM8" s="626"/>
      <c r="DN8" s="626"/>
      <c r="DO8" s="626"/>
      <c r="DP8" s="627"/>
      <c r="DQ8" s="634">
        <v>1211035</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3782</v>
      </c>
      <c r="S9" s="626"/>
      <c r="T9" s="626"/>
      <c r="U9" s="626"/>
      <c r="V9" s="626"/>
      <c r="W9" s="626"/>
      <c r="X9" s="626"/>
      <c r="Y9" s="627"/>
      <c r="Z9" s="628">
        <v>0</v>
      </c>
      <c r="AA9" s="628"/>
      <c r="AB9" s="628"/>
      <c r="AC9" s="628"/>
      <c r="AD9" s="629">
        <v>3782</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698399</v>
      </c>
      <c r="BH9" s="626"/>
      <c r="BI9" s="626"/>
      <c r="BJ9" s="626"/>
      <c r="BK9" s="626"/>
      <c r="BL9" s="626"/>
      <c r="BM9" s="626"/>
      <c r="BN9" s="627"/>
      <c r="BO9" s="628">
        <v>29.4</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547828</v>
      </c>
      <c r="CS9" s="626"/>
      <c r="CT9" s="626"/>
      <c r="CU9" s="626"/>
      <c r="CV9" s="626"/>
      <c r="CW9" s="626"/>
      <c r="CX9" s="626"/>
      <c r="CY9" s="627"/>
      <c r="CZ9" s="628">
        <v>7.1</v>
      </c>
      <c r="DA9" s="628"/>
      <c r="DB9" s="628"/>
      <c r="DC9" s="628"/>
      <c r="DD9" s="634">
        <v>16614</v>
      </c>
      <c r="DE9" s="626"/>
      <c r="DF9" s="626"/>
      <c r="DG9" s="626"/>
      <c r="DH9" s="626"/>
      <c r="DI9" s="626"/>
      <c r="DJ9" s="626"/>
      <c r="DK9" s="626"/>
      <c r="DL9" s="626"/>
      <c r="DM9" s="626"/>
      <c r="DN9" s="626"/>
      <c r="DO9" s="626"/>
      <c r="DP9" s="627"/>
      <c r="DQ9" s="634">
        <v>493341</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355959</v>
      </c>
      <c r="S10" s="626"/>
      <c r="T10" s="626"/>
      <c r="U10" s="626"/>
      <c r="V10" s="626"/>
      <c r="W10" s="626"/>
      <c r="X10" s="626"/>
      <c r="Y10" s="627"/>
      <c r="Z10" s="628">
        <v>4.4000000000000004</v>
      </c>
      <c r="AA10" s="628"/>
      <c r="AB10" s="628"/>
      <c r="AC10" s="628"/>
      <c r="AD10" s="629">
        <v>355959</v>
      </c>
      <c r="AE10" s="629"/>
      <c r="AF10" s="629"/>
      <c r="AG10" s="629"/>
      <c r="AH10" s="629"/>
      <c r="AI10" s="629"/>
      <c r="AJ10" s="629"/>
      <c r="AK10" s="629"/>
      <c r="AL10" s="630">
        <v>8.5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45094</v>
      </c>
      <c r="BH10" s="626"/>
      <c r="BI10" s="626"/>
      <c r="BJ10" s="626"/>
      <c r="BK10" s="626"/>
      <c r="BL10" s="626"/>
      <c r="BM10" s="626"/>
      <c r="BN10" s="627"/>
      <c r="BO10" s="628">
        <v>1.9</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6425</v>
      </c>
      <c r="S11" s="626"/>
      <c r="T11" s="626"/>
      <c r="U11" s="626"/>
      <c r="V11" s="626"/>
      <c r="W11" s="626"/>
      <c r="X11" s="626"/>
      <c r="Y11" s="627"/>
      <c r="Z11" s="628">
        <v>0.1</v>
      </c>
      <c r="AA11" s="628"/>
      <c r="AB11" s="628"/>
      <c r="AC11" s="628"/>
      <c r="AD11" s="629">
        <v>6425</v>
      </c>
      <c r="AE11" s="629"/>
      <c r="AF11" s="629"/>
      <c r="AG11" s="629"/>
      <c r="AH11" s="629"/>
      <c r="AI11" s="629"/>
      <c r="AJ11" s="629"/>
      <c r="AK11" s="629"/>
      <c r="AL11" s="630">
        <v>0.2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114336</v>
      </c>
      <c r="BH11" s="626"/>
      <c r="BI11" s="626"/>
      <c r="BJ11" s="626"/>
      <c r="BK11" s="626"/>
      <c r="BL11" s="626"/>
      <c r="BM11" s="626"/>
      <c r="BN11" s="627"/>
      <c r="BO11" s="628">
        <v>4.8</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323175</v>
      </c>
      <c r="CS11" s="626"/>
      <c r="CT11" s="626"/>
      <c r="CU11" s="626"/>
      <c r="CV11" s="626"/>
      <c r="CW11" s="626"/>
      <c r="CX11" s="626"/>
      <c r="CY11" s="627"/>
      <c r="CZ11" s="628">
        <v>4.2</v>
      </c>
      <c r="DA11" s="628"/>
      <c r="DB11" s="628"/>
      <c r="DC11" s="628"/>
      <c r="DD11" s="634">
        <v>172033</v>
      </c>
      <c r="DE11" s="626"/>
      <c r="DF11" s="626"/>
      <c r="DG11" s="626"/>
      <c r="DH11" s="626"/>
      <c r="DI11" s="626"/>
      <c r="DJ11" s="626"/>
      <c r="DK11" s="626"/>
      <c r="DL11" s="626"/>
      <c r="DM11" s="626"/>
      <c r="DN11" s="626"/>
      <c r="DO11" s="626"/>
      <c r="DP11" s="627"/>
      <c r="DQ11" s="634">
        <v>142663</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1241609</v>
      </c>
      <c r="BH12" s="626"/>
      <c r="BI12" s="626"/>
      <c r="BJ12" s="626"/>
      <c r="BK12" s="626"/>
      <c r="BL12" s="626"/>
      <c r="BM12" s="626"/>
      <c r="BN12" s="627"/>
      <c r="BO12" s="628">
        <v>52.3</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139753</v>
      </c>
      <c r="CS12" s="626"/>
      <c r="CT12" s="626"/>
      <c r="CU12" s="626"/>
      <c r="CV12" s="626"/>
      <c r="CW12" s="626"/>
      <c r="CX12" s="626"/>
      <c r="CY12" s="627"/>
      <c r="CZ12" s="628">
        <v>1.8</v>
      </c>
      <c r="DA12" s="628"/>
      <c r="DB12" s="628"/>
      <c r="DC12" s="628"/>
      <c r="DD12" s="634">
        <v>23298</v>
      </c>
      <c r="DE12" s="626"/>
      <c r="DF12" s="626"/>
      <c r="DG12" s="626"/>
      <c r="DH12" s="626"/>
      <c r="DI12" s="626"/>
      <c r="DJ12" s="626"/>
      <c r="DK12" s="626"/>
      <c r="DL12" s="626"/>
      <c r="DM12" s="626"/>
      <c r="DN12" s="626"/>
      <c r="DO12" s="626"/>
      <c r="DP12" s="627"/>
      <c r="DQ12" s="634">
        <v>51936</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19915</v>
      </c>
      <c r="S13" s="626"/>
      <c r="T13" s="626"/>
      <c r="U13" s="626"/>
      <c r="V13" s="626"/>
      <c r="W13" s="626"/>
      <c r="X13" s="626"/>
      <c r="Y13" s="627"/>
      <c r="Z13" s="628">
        <v>0.2</v>
      </c>
      <c r="AA13" s="628"/>
      <c r="AB13" s="628"/>
      <c r="AC13" s="628"/>
      <c r="AD13" s="629">
        <v>19915</v>
      </c>
      <c r="AE13" s="629"/>
      <c r="AF13" s="629"/>
      <c r="AG13" s="629"/>
      <c r="AH13" s="629"/>
      <c r="AI13" s="629"/>
      <c r="AJ13" s="629"/>
      <c r="AK13" s="629"/>
      <c r="AL13" s="630">
        <v>0.5</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1241609</v>
      </c>
      <c r="BH13" s="626"/>
      <c r="BI13" s="626"/>
      <c r="BJ13" s="626"/>
      <c r="BK13" s="626"/>
      <c r="BL13" s="626"/>
      <c r="BM13" s="626"/>
      <c r="BN13" s="627"/>
      <c r="BO13" s="628">
        <v>52.3</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649856</v>
      </c>
      <c r="CS13" s="626"/>
      <c r="CT13" s="626"/>
      <c r="CU13" s="626"/>
      <c r="CV13" s="626"/>
      <c r="CW13" s="626"/>
      <c r="CX13" s="626"/>
      <c r="CY13" s="627"/>
      <c r="CZ13" s="628">
        <v>8.5</v>
      </c>
      <c r="DA13" s="628"/>
      <c r="DB13" s="628"/>
      <c r="DC13" s="628"/>
      <c r="DD13" s="634">
        <v>417793</v>
      </c>
      <c r="DE13" s="626"/>
      <c r="DF13" s="626"/>
      <c r="DG13" s="626"/>
      <c r="DH13" s="626"/>
      <c r="DI13" s="626"/>
      <c r="DJ13" s="626"/>
      <c r="DK13" s="626"/>
      <c r="DL13" s="626"/>
      <c r="DM13" s="626"/>
      <c r="DN13" s="626"/>
      <c r="DO13" s="626"/>
      <c r="DP13" s="627"/>
      <c r="DQ13" s="634">
        <v>337572</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63966</v>
      </c>
      <c r="BH14" s="626"/>
      <c r="BI14" s="626"/>
      <c r="BJ14" s="626"/>
      <c r="BK14" s="626"/>
      <c r="BL14" s="626"/>
      <c r="BM14" s="626"/>
      <c r="BN14" s="627"/>
      <c r="BO14" s="628">
        <v>2.7</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488646</v>
      </c>
      <c r="CS14" s="626"/>
      <c r="CT14" s="626"/>
      <c r="CU14" s="626"/>
      <c r="CV14" s="626"/>
      <c r="CW14" s="626"/>
      <c r="CX14" s="626"/>
      <c r="CY14" s="627"/>
      <c r="CZ14" s="628">
        <v>6.4</v>
      </c>
      <c r="DA14" s="628"/>
      <c r="DB14" s="628"/>
      <c r="DC14" s="628"/>
      <c r="DD14" s="634">
        <v>206773</v>
      </c>
      <c r="DE14" s="626"/>
      <c r="DF14" s="626"/>
      <c r="DG14" s="626"/>
      <c r="DH14" s="626"/>
      <c r="DI14" s="626"/>
      <c r="DJ14" s="626"/>
      <c r="DK14" s="626"/>
      <c r="DL14" s="626"/>
      <c r="DM14" s="626"/>
      <c r="DN14" s="626"/>
      <c r="DO14" s="626"/>
      <c r="DP14" s="627"/>
      <c r="DQ14" s="634">
        <v>278383</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12290</v>
      </c>
      <c r="S15" s="626"/>
      <c r="T15" s="626"/>
      <c r="U15" s="626"/>
      <c r="V15" s="626"/>
      <c r="W15" s="626"/>
      <c r="X15" s="626"/>
      <c r="Y15" s="627"/>
      <c r="Z15" s="628">
        <v>0.2</v>
      </c>
      <c r="AA15" s="628"/>
      <c r="AB15" s="628"/>
      <c r="AC15" s="628"/>
      <c r="AD15" s="629">
        <v>12290</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178393</v>
      </c>
      <c r="BH15" s="626"/>
      <c r="BI15" s="626"/>
      <c r="BJ15" s="626"/>
      <c r="BK15" s="626"/>
      <c r="BL15" s="626"/>
      <c r="BM15" s="626"/>
      <c r="BN15" s="627"/>
      <c r="BO15" s="628">
        <v>7.5</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1004108</v>
      </c>
      <c r="CS15" s="626"/>
      <c r="CT15" s="626"/>
      <c r="CU15" s="626"/>
      <c r="CV15" s="626"/>
      <c r="CW15" s="626"/>
      <c r="CX15" s="626"/>
      <c r="CY15" s="627"/>
      <c r="CZ15" s="628">
        <v>13.1</v>
      </c>
      <c r="DA15" s="628"/>
      <c r="DB15" s="628"/>
      <c r="DC15" s="628"/>
      <c r="DD15" s="634">
        <v>479726</v>
      </c>
      <c r="DE15" s="626"/>
      <c r="DF15" s="626"/>
      <c r="DG15" s="626"/>
      <c r="DH15" s="626"/>
      <c r="DI15" s="626"/>
      <c r="DJ15" s="626"/>
      <c r="DK15" s="626"/>
      <c r="DL15" s="626"/>
      <c r="DM15" s="626"/>
      <c r="DN15" s="626"/>
      <c r="DO15" s="626"/>
      <c r="DP15" s="627"/>
      <c r="DQ15" s="634">
        <v>543665</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1472416</v>
      </c>
      <c r="S16" s="626"/>
      <c r="T16" s="626"/>
      <c r="U16" s="626"/>
      <c r="V16" s="626"/>
      <c r="W16" s="626"/>
      <c r="X16" s="626"/>
      <c r="Y16" s="627"/>
      <c r="Z16" s="628">
        <v>18.2</v>
      </c>
      <c r="AA16" s="628"/>
      <c r="AB16" s="628"/>
      <c r="AC16" s="628"/>
      <c r="AD16" s="629">
        <v>1320107</v>
      </c>
      <c r="AE16" s="629"/>
      <c r="AF16" s="629"/>
      <c r="AG16" s="629"/>
      <c r="AH16" s="629"/>
      <c r="AI16" s="629"/>
      <c r="AJ16" s="629"/>
      <c r="AK16" s="629"/>
      <c r="AL16" s="630">
        <v>31.6</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23725</v>
      </c>
      <c r="CS16" s="626"/>
      <c r="CT16" s="626"/>
      <c r="CU16" s="626"/>
      <c r="CV16" s="626"/>
      <c r="CW16" s="626"/>
      <c r="CX16" s="626"/>
      <c r="CY16" s="627"/>
      <c r="CZ16" s="628">
        <v>0.3</v>
      </c>
      <c r="DA16" s="628"/>
      <c r="DB16" s="628"/>
      <c r="DC16" s="628"/>
      <c r="DD16" s="634" t="s">
        <v>112</v>
      </c>
      <c r="DE16" s="626"/>
      <c r="DF16" s="626"/>
      <c r="DG16" s="626"/>
      <c r="DH16" s="626"/>
      <c r="DI16" s="626"/>
      <c r="DJ16" s="626"/>
      <c r="DK16" s="626"/>
      <c r="DL16" s="626"/>
      <c r="DM16" s="626"/>
      <c r="DN16" s="626"/>
      <c r="DO16" s="626"/>
      <c r="DP16" s="627"/>
      <c r="DQ16" s="634">
        <v>9886</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1320107</v>
      </c>
      <c r="S17" s="626"/>
      <c r="T17" s="626"/>
      <c r="U17" s="626"/>
      <c r="V17" s="626"/>
      <c r="W17" s="626"/>
      <c r="X17" s="626"/>
      <c r="Y17" s="627"/>
      <c r="Z17" s="628">
        <v>16.3</v>
      </c>
      <c r="AA17" s="628"/>
      <c r="AB17" s="628"/>
      <c r="AC17" s="628"/>
      <c r="AD17" s="629">
        <v>1320107</v>
      </c>
      <c r="AE17" s="629"/>
      <c r="AF17" s="629"/>
      <c r="AG17" s="629"/>
      <c r="AH17" s="629"/>
      <c r="AI17" s="629"/>
      <c r="AJ17" s="629"/>
      <c r="AK17" s="629"/>
      <c r="AL17" s="630">
        <v>31.6</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674403</v>
      </c>
      <c r="CS17" s="626"/>
      <c r="CT17" s="626"/>
      <c r="CU17" s="626"/>
      <c r="CV17" s="626"/>
      <c r="CW17" s="626"/>
      <c r="CX17" s="626"/>
      <c r="CY17" s="627"/>
      <c r="CZ17" s="628">
        <v>8.8000000000000007</v>
      </c>
      <c r="DA17" s="628"/>
      <c r="DB17" s="628"/>
      <c r="DC17" s="628"/>
      <c r="DD17" s="634" t="s">
        <v>112</v>
      </c>
      <c r="DE17" s="626"/>
      <c r="DF17" s="626"/>
      <c r="DG17" s="626"/>
      <c r="DH17" s="626"/>
      <c r="DI17" s="626"/>
      <c r="DJ17" s="626"/>
      <c r="DK17" s="626"/>
      <c r="DL17" s="626"/>
      <c r="DM17" s="626"/>
      <c r="DN17" s="626"/>
      <c r="DO17" s="626"/>
      <c r="DP17" s="627"/>
      <c r="DQ17" s="634">
        <v>673756</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152309</v>
      </c>
      <c r="S18" s="626"/>
      <c r="T18" s="626"/>
      <c r="U18" s="626"/>
      <c r="V18" s="626"/>
      <c r="W18" s="626"/>
      <c r="X18" s="626"/>
      <c r="Y18" s="627"/>
      <c r="Z18" s="628">
        <v>1.9</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4327491</v>
      </c>
      <c r="S20" s="626"/>
      <c r="T20" s="626"/>
      <c r="U20" s="626"/>
      <c r="V20" s="626"/>
      <c r="W20" s="626"/>
      <c r="X20" s="626"/>
      <c r="Y20" s="627"/>
      <c r="Z20" s="628">
        <v>53.4</v>
      </c>
      <c r="AA20" s="628"/>
      <c r="AB20" s="628"/>
      <c r="AC20" s="628"/>
      <c r="AD20" s="629">
        <v>4175182</v>
      </c>
      <c r="AE20" s="629"/>
      <c r="AF20" s="629"/>
      <c r="AG20" s="629"/>
      <c r="AH20" s="629"/>
      <c r="AI20" s="629"/>
      <c r="AJ20" s="629"/>
      <c r="AK20" s="629"/>
      <c r="AL20" s="630">
        <v>99.8</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7662587</v>
      </c>
      <c r="CS20" s="626"/>
      <c r="CT20" s="626"/>
      <c r="CU20" s="626"/>
      <c r="CV20" s="626"/>
      <c r="CW20" s="626"/>
      <c r="CX20" s="626"/>
      <c r="CY20" s="627"/>
      <c r="CZ20" s="628">
        <v>100</v>
      </c>
      <c r="DA20" s="628"/>
      <c r="DB20" s="628"/>
      <c r="DC20" s="628"/>
      <c r="DD20" s="634">
        <v>1365787</v>
      </c>
      <c r="DE20" s="626"/>
      <c r="DF20" s="626"/>
      <c r="DG20" s="626"/>
      <c r="DH20" s="626"/>
      <c r="DI20" s="626"/>
      <c r="DJ20" s="626"/>
      <c r="DK20" s="626"/>
      <c r="DL20" s="626"/>
      <c r="DM20" s="626"/>
      <c r="DN20" s="626"/>
      <c r="DO20" s="626"/>
      <c r="DP20" s="627"/>
      <c r="DQ20" s="634">
        <v>4747343</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3712</v>
      </c>
      <c r="S21" s="626"/>
      <c r="T21" s="626"/>
      <c r="U21" s="626"/>
      <c r="V21" s="626"/>
      <c r="W21" s="626"/>
      <c r="X21" s="626"/>
      <c r="Y21" s="627"/>
      <c r="Z21" s="628">
        <v>0</v>
      </c>
      <c r="AA21" s="628"/>
      <c r="AB21" s="628"/>
      <c r="AC21" s="628"/>
      <c r="AD21" s="629">
        <v>3712</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149367</v>
      </c>
      <c r="S22" s="626"/>
      <c r="T22" s="626"/>
      <c r="U22" s="626"/>
      <c r="V22" s="626"/>
      <c r="W22" s="626"/>
      <c r="X22" s="626"/>
      <c r="Y22" s="627"/>
      <c r="Z22" s="628">
        <v>1.8</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9448</v>
      </c>
      <c r="S23" s="626"/>
      <c r="T23" s="626"/>
      <c r="U23" s="626"/>
      <c r="V23" s="626"/>
      <c r="W23" s="626"/>
      <c r="X23" s="626"/>
      <c r="Y23" s="627"/>
      <c r="Z23" s="628">
        <v>0.1</v>
      </c>
      <c r="AA23" s="628"/>
      <c r="AB23" s="628"/>
      <c r="AC23" s="628"/>
      <c r="AD23" s="629">
        <v>2592</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34203</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3355884</v>
      </c>
      <c r="CS24" s="615"/>
      <c r="CT24" s="615"/>
      <c r="CU24" s="615"/>
      <c r="CV24" s="615"/>
      <c r="CW24" s="615"/>
      <c r="CX24" s="615"/>
      <c r="CY24" s="616"/>
      <c r="CZ24" s="652">
        <v>43.8</v>
      </c>
      <c r="DA24" s="653"/>
      <c r="DB24" s="653"/>
      <c r="DC24" s="654"/>
      <c r="DD24" s="651">
        <v>2076691</v>
      </c>
      <c r="DE24" s="615"/>
      <c r="DF24" s="615"/>
      <c r="DG24" s="615"/>
      <c r="DH24" s="615"/>
      <c r="DI24" s="615"/>
      <c r="DJ24" s="615"/>
      <c r="DK24" s="616"/>
      <c r="DL24" s="651">
        <v>2067247</v>
      </c>
      <c r="DM24" s="615"/>
      <c r="DN24" s="615"/>
      <c r="DO24" s="615"/>
      <c r="DP24" s="615"/>
      <c r="DQ24" s="615"/>
      <c r="DR24" s="615"/>
      <c r="DS24" s="615"/>
      <c r="DT24" s="615"/>
      <c r="DU24" s="615"/>
      <c r="DV24" s="616"/>
      <c r="DW24" s="619">
        <v>46.8</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1137065</v>
      </c>
      <c r="S25" s="626"/>
      <c r="T25" s="626"/>
      <c r="U25" s="626"/>
      <c r="V25" s="626"/>
      <c r="W25" s="626"/>
      <c r="X25" s="626"/>
      <c r="Y25" s="627"/>
      <c r="Z25" s="628">
        <v>14</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1092398</v>
      </c>
      <c r="CS25" s="657"/>
      <c r="CT25" s="657"/>
      <c r="CU25" s="657"/>
      <c r="CV25" s="657"/>
      <c r="CW25" s="657"/>
      <c r="CX25" s="657"/>
      <c r="CY25" s="658"/>
      <c r="CZ25" s="659">
        <v>14.3</v>
      </c>
      <c r="DA25" s="660"/>
      <c r="DB25" s="660"/>
      <c r="DC25" s="661"/>
      <c r="DD25" s="634">
        <v>996397</v>
      </c>
      <c r="DE25" s="657"/>
      <c r="DF25" s="657"/>
      <c r="DG25" s="657"/>
      <c r="DH25" s="657"/>
      <c r="DI25" s="657"/>
      <c r="DJ25" s="657"/>
      <c r="DK25" s="658"/>
      <c r="DL25" s="634">
        <v>987083</v>
      </c>
      <c r="DM25" s="657"/>
      <c r="DN25" s="657"/>
      <c r="DO25" s="657"/>
      <c r="DP25" s="657"/>
      <c r="DQ25" s="657"/>
      <c r="DR25" s="657"/>
      <c r="DS25" s="657"/>
      <c r="DT25" s="657"/>
      <c r="DU25" s="657"/>
      <c r="DV25" s="658"/>
      <c r="DW25" s="630">
        <v>22.3</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576842</v>
      </c>
      <c r="CS26" s="626"/>
      <c r="CT26" s="626"/>
      <c r="CU26" s="626"/>
      <c r="CV26" s="626"/>
      <c r="CW26" s="626"/>
      <c r="CX26" s="626"/>
      <c r="CY26" s="627"/>
      <c r="CZ26" s="659">
        <v>7.5</v>
      </c>
      <c r="DA26" s="660"/>
      <c r="DB26" s="660"/>
      <c r="DC26" s="661"/>
      <c r="DD26" s="634">
        <v>517608</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647392</v>
      </c>
      <c r="S27" s="626"/>
      <c r="T27" s="626"/>
      <c r="U27" s="626"/>
      <c r="V27" s="626"/>
      <c r="W27" s="626"/>
      <c r="X27" s="626"/>
      <c r="Y27" s="627"/>
      <c r="Z27" s="628">
        <v>8</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2374473</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1589083</v>
      </c>
      <c r="CS27" s="657"/>
      <c r="CT27" s="657"/>
      <c r="CU27" s="657"/>
      <c r="CV27" s="657"/>
      <c r="CW27" s="657"/>
      <c r="CX27" s="657"/>
      <c r="CY27" s="658"/>
      <c r="CZ27" s="659">
        <v>20.7</v>
      </c>
      <c r="DA27" s="660"/>
      <c r="DB27" s="660"/>
      <c r="DC27" s="661"/>
      <c r="DD27" s="634">
        <v>406538</v>
      </c>
      <c r="DE27" s="657"/>
      <c r="DF27" s="657"/>
      <c r="DG27" s="657"/>
      <c r="DH27" s="657"/>
      <c r="DI27" s="657"/>
      <c r="DJ27" s="657"/>
      <c r="DK27" s="658"/>
      <c r="DL27" s="634">
        <v>406408</v>
      </c>
      <c r="DM27" s="657"/>
      <c r="DN27" s="657"/>
      <c r="DO27" s="657"/>
      <c r="DP27" s="657"/>
      <c r="DQ27" s="657"/>
      <c r="DR27" s="657"/>
      <c r="DS27" s="657"/>
      <c r="DT27" s="657"/>
      <c r="DU27" s="657"/>
      <c r="DV27" s="658"/>
      <c r="DW27" s="630">
        <v>9.1999999999999993</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24185</v>
      </c>
      <c r="S28" s="626"/>
      <c r="T28" s="626"/>
      <c r="U28" s="626"/>
      <c r="V28" s="626"/>
      <c r="W28" s="626"/>
      <c r="X28" s="626"/>
      <c r="Y28" s="627"/>
      <c r="Z28" s="628">
        <v>0.3</v>
      </c>
      <c r="AA28" s="628"/>
      <c r="AB28" s="628"/>
      <c r="AC28" s="628"/>
      <c r="AD28" s="629">
        <v>2397</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674403</v>
      </c>
      <c r="CS28" s="626"/>
      <c r="CT28" s="626"/>
      <c r="CU28" s="626"/>
      <c r="CV28" s="626"/>
      <c r="CW28" s="626"/>
      <c r="CX28" s="626"/>
      <c r="CY28" s="627"/>
      <c r="CZ28" s="659">
        <v>8.8000000000000007</v>
      </c>
      <c r="DA28" s="660"/>
      <c r="DB28" s="660"/>
      <c r="DC28" s="661"/>
      <c r="DD28" s="634">
        <v>673756</v>
      </c>
      <c r="DE28" s="626"/>
      <c r="DF28" s="626"/>
      <c r="DG28" s="626"/>
      <c r="DH28" s="626"/>
      <c r="DI28" s="626"/>
      <c r="DJ28" s="626"/>
      <c r="DK28" s="627"/>
      <c r="DL28" s="634">
        <v>673756</v>
      </c>
      <c r="DM28" s="626"/>
      <c r="DN28" s="626"/>
      <c r="DO28" s="626"/>
      <c r="DP28" s="626"/>
      <c r="DQ28" s="626"/>
      <c r="DR28" s="626"/>
      <c r="DS28" s="626"/>
      <c r="DT28" s="626"/>
      <c r="DU28" s="626"/>
      <c r="DV28" s="627"/>
      <c r="DW28" s="630">
        <v>15.3</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16402</v>
      </c>
      <c r="S29" s="626"/>
      <c r="T29" s="626"/>
      <c r="U29" s="626"/>
      <c r="V29" s="626"/>
      <c r="W29" s="626"/>
      <c r="X29" s="626"/>
      <c r="Y29" s="627"/>
      <c r="Z29" s="628">
        <v>0.2</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674403</v>
      </c>
      <c r="CS29" s="657"/>
      <c r="CT29" s="657"/>
      <c r="CU29" s="657"/>
      <c r="CV29" s="657"/>
      <c r="CW29" s="657"/>
      <c r="CX29" s="657"/>
      <c r="CY29" s="658"/>
      <c r="CZ29" s="659">
        <v>8.8000000000000007</v>
      </c>
      <c r="DA29" s="660"/>
      <c r="DB29" s="660"/>
      <c r="DC29" s="661"/>
      <c r="DD29" s="634">
        <v>673756</v>
      </c>
      <c r="DE29" s="657"/>
      <c r="DF29" s="657"/>
      <c r="DG29" s="657"/>
      <c r="DH29" s="657"/>
      <c r="DI29" s="657"/>
      <c r="DJ29" s="657"/>
      <c r="DK29" s="658"/>
      <c r="DL29" s="634">
        <v>673756</v>
      </c>
      <c r="DM29" s="657"/>
      <c r="DN29" s="657"/>
      <c r="DO29" s="657"/>
      <c r="DP29" s="657"/>
      <c r="DQ29" s="657"/>
      <c r="DR29" s="657"/>
      <c r="DS29" s="657"/>
      <c r="DT29" s="657"/>
      <c r="DU29" s="657"/>
      <c r="DV29" s="658"/>
      <c r="DW29" s="630">
        <v>15.3</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191134</v>
      </c>
      <c r="S30" s="626"/>
      <c r="T30" s="626"/>
      <c r="U30" s="626"/>
      <c r="V30" s="626"/>
      <c r="W30" s="626"/>
      <c r="X30" s="626"/>
      <c r="Y30" s="627"/>
      <c r="Z30" s="628">
        <v>2.4</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v>
      </c>
      <c r="BH30" s="684"/>
      <c r="BI30" s="684"/>
      <c r="BJ30" s="684"/>
      <c r="BK30" s="684"/>
      <c r="BL30" s="684"/>
      <c r="BM30" s="620">
        <v>97</v>
      </c>
      <c r="BN30" s="684"/>
      <c r="BO30" s="684"/>
      <c r="BP30" s="684"/>
      <c r="BQ30" s="685"/>
      <c r="BR30" s="683">
        <v>99</v>
      </c>
      <c r="BS30" s="684"/>
      <c r="BT30" s="684"/>
      <c r="BU30" s="684"/>
      <c r="BV30" s="684"/>
      <c r="BW30" s="684"/>
      <c r="BX30" s="620">
        <v>96.8</v>
      </c>
      <c r="BY30" s="684"/>
      <c r="BZ30" s="684"/>
      <c r="CA30" s="684"/>
      <c r="CB30" s="685"/>
      <c r="CD30" s="688"/>
      <c r="CE30" s="689"/>
      <c r="CF30" s="639" t="s">
        <v>292</v>
      </c>
      <c r="CG30" s="640"/>
      <c r="CH30" s="640"/>
      <c r="CI30" s="640"/>
      <c r="CJ30" s="640"/>
      <c r="CK30" s="640"/>
      <c r="CL30" s="640"/>
      <c r="CM30" s="640"/>
      <c r="CN30" s="640"/>
      <c r="CO30" s="640"/>
      <c r="CP30" s="640"/>
      <c r="CQ30" s="641"/>
      <c r="CR30" s="625">
        <v>596454</v>
      </c>
      <c r="CS30" s="626"/>
      <c r="CT30" s="626"/>
      <c r="CU30" s="626"/>
      <c r="CV30" s="626"/>
      <c r="CW30" s="626"/>
      <c r="CX30" s="626"/>
      <c r="CY30" s="627"/>
      <c r="CZ30" s="659">
        <v>7.8</v>
      </c>
      <c r="DA30" s="660"/>
      <c r="DB30" s="660"/>
      <c r="DC30" s="661"/>
      <c r="DD30" s="634">
        <v>595807</v>
      </c>
      <c r="DE30" s="626"/>
      <c r="DF30" s="626"/>
      <c r="DG30" s="626"/>
      <c r="DH30" s="626"/>
      <c r="DI30" s="626"/>
      <c r="DJ30" s="626"/>
      <c r="DK30" s="627"/>
      <c r="DL30" s="634">
        <v>595807</v>
      </c>
      <c r="DM30" s="626"/>
      <c r="DN30" s="626"/>
      <c r="DO30" s="626"/>
      <c r="DP30" s="626"/>
      <c r="DQ30" s="626"/>
      <c r="DR30" s="626"/>
      <c r="DS30" s="626"/>
      <c r="DT30" s="626"/>
      <c r="DU30" s="626"/>
      <c r="DV30" s="627"/>
      <c r="DW30" s="630">
        <v>13.5</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598072</v>
      </c>
      <c r="S31" s="626"/>
      <c r="T31" s="626"/>
      <c r="U31" s="626"/>
      <c r="V31" s="626"/>
      <c r="W31" s="626"/>
      <c r="X31" s="626"/>
      <c r="Y31" s="627"/>
      <c r="Z31" s="628">
        <v>7.4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v>
      </c>
      <c r="BH31" s="657"/>
      <c r="BI31" s="657"/>
      <c r="BJ31" s="657"/>
      <c r="BK31" s="657"/>
      <c r="BL31" s="657"/>
      <c r="BM31" s="631">
        <v>97.2</v>
      </c>
      <c r="BN31" s="681"/>
      <c r="BO31" s="681"/>
      <c r="BP31" s="681"/>
      <c r="BQ31" s="682"/>
      <c r="BR31" s="680">
        <v>99</v>
      </c>
      <c r="BS31" s="657"/>
      <c r="BT31" s="657"/>
      <c r="BU31" s="657"/>
      <c r="BV31" s="657"/>
      <c r="BW31" s="657"/>
      <c r="BX31" s="631">
        <v>97.2</v>
      </c>
      <c r="BY31" s="681"/>
      <c r="BZ31" s="681"/>
      <c r="CA31" s="681"/>
      <c r="CB31" s="682"/>
      <c r="CD31" s="688"/>
      <c r="CE31" s="689"/>
      <c r="CF31" s="639" t="s">
        <v>296</v>
      </c>
      <c r="CG31" s="640"/>
      <c r="CH31" s="640"/>
      <c r="CI31" s="640"/>
      <c r="CJ31" s="640"/>
      <c r="CK31" s="640"/>
      <c r="CL31" s="640"/>
      <c r="CM31" s="640"/>
      <c r="CN31" s="640"/>
      <c r="CO31" s="640"/>
      <c r="CP31" s="640"/>
      <c r="CQ31" s="641"/>
      <c r="CR31" s="625">
        <v>77949</v>
      </c>
      <c r="CS31" s="657"/>
      <c r="CT31" s="657"/>
      <c r="CU31" s="657"/>
      <c r="CV31" s="657"/>
      <c r="CW31" s="657"/>
      <c r="CX31" s="657"/>
      <c r="CY31" s="658"/>
      <c r="CZ31" s="659">
        <v>1</v>
      </c>
      <c r="DA31" s="660"/>
      <c r="DB31" s="660"/>
      <c r="DC31" s="661"/>
      <c r="DD31" s="634">
        <v>77949</v>
      </c>
      <c r="DE31" s="657"/>
      <c r="DF31" s="657"/>
      <c r="DG31" s="657"/>
      <c r="DH31" s="657"/>
      <c r="DI31" s="657"/>
      <c r="DJ31" s="657"/>
      <c r="DK31" s="658"/>
      <c r="DL31" s="634">
        <v>77949</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159852</v>
      </c>
      <c r="S32" s="626"/>
      <c r="T32" s="626"/>
      <c r="U32" s="626"/>
      <c r="V32" s="626"/>
      <c r="W32" s="626"/>
      <c r="X32" s="626"/>
      <c r="Y32" s="627"/>
      <c r="Z32" s="628">
        <v>2</v>
      </c>
      <c r="AA32" s="628"/>
      <c r="AB32" s="628"/>
      <c r="AC32" s="628"/>
      <c r="AD32" s="629">
        <v>11</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98.9</v>
      </c>
      <c r="BH32" s="693"/>
      <c r="BI32" s="693"/>
      <c r="BJ32" s="693"/>
      <c r="BK32" s="693"/>
      <c r="BL32" s="693"/>
      <c r="BM32" s="694">
        <v>96.7</v>
      </c>
      <c r="BN32" s="693"/>
      <c r="BO32" s="693"/>
      <c r="BP32" s="693"/>
      <c r="BQ32" s="695"/>
      <c r="BR32" s="692">
        <v>98.8</v>
      </c>
      <c r="BS32" s="693"/>
      <c r="BT32" s="693"/>
      <c r="BU32" s="693"/>
      <c r="BV32" s="693"/>
      <c r="BW32" s="693"/>
      <c r="BX32" s="694">
        <v>96.3</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802033</v>
      </c>
      <c r="S33" s="626"/>
      <c r="T33" s="626"/>
      <c r="U33" s="626"/>
      <c r="V33" s="626"/>
      <c r="W33" s="626"/>
      <c r="X33" s="626"/>
      <c r="Y33" s="627"/>
      <c r="Z33" s="628">
        <v>9.9</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2917191</v>
      </c>
      <c r="CS33" s="657"/>
      <c r="CT33" s="657"/>
      <c r="CU33" s="657"/>
      <c r="CV33" s="657"/>
      <c r="CW33" s="657"/>
      <c r="CX33" s="657"/>
      <c r="CY33" s="658"/>
      <c r="CZ33" s="659">
        <v>38.1</v>
      </c>
      <c r="DA33" s="660"/>
      <c r="DB33" s="660"/>
      <c r="DC33" s="661"/>
      <c r="DD33" s="634">
        <v>2427887</v>
      </c>
      <c r="DE33" s="657"/>
      <c r="DF33" s="657"/>
      <c r="DG33" s="657"/>
      <c r="DH33" s="657"/>
      <c r="DI33" s="657"/>
      <c r="DJ33" s="657"/>
      <c r="DK33" s="658"/>
      <c r="DL33" s="634">
        <v>1899684</v>
      </c>
      <c r="DM33" s="657"/>
      <c r="DN33" s="657"/>
      <c r="DO33" s="657"/>
      <c r="DP33" s="657"/>
      <c r="DQ33" s="657"/>
      <c r="DR33" s="657"/>
      <c r="DS33" s="657"/>
      <c r="DT33" s="657"/>
      <c r="DU33" s="657"/>
      <c r="DV33" s="658"/>
      <c r="DW33" s="630">
        <v>43</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783978</v>
      </c>
      <c r="CS34" s="626"/>
      <c r="CT34" s="626"/>
      <c r="CU34" s="626"/>
      <c r="CV34" s="626"/>
      <c r="CW34" s="626"/>
      <c r="CX34" s="626"/>
      <c r="CY34" s="627"/>
      <c r="CZ34" s="659">
        <v>10.199999999999999</v>
      </c>
      <c r="DA34" s="660"/>
      <c r="DB34" s="660"/>
      <c r="DC34" s="661"/>
      <c r="DD34" s="634">
        <v>620936</v>
      </c>
      <c r="DE34" s="626"/>
      <c r="DF34" s="626"/>
      <c r="DG34" s="626"/>
      <c r="DH34" s="626"/>
      <c r="DI34" s="626"/>
      <c r="DJ34" s="626"/>
      <c r="DK34" s="627"/>
      <c r="DL34" s="634">
        <v>580863</v>
      </c>
      <c r="DM34" s="626"/>
      <c r="DN34" s="626"/>
      <c r="DO34" s="626"/>
      <c r="DP34" s="626"/>
      <c r="DQ34" s="626"/>
      <c r="DR34" s="626"/>
      <c r="DS34" s="626"/>
      <c r="DT34" s="626"/>
      <c r="DU34" s="626"/>
      <c r="DV34" s="627"/>
      <c r="DW34" s="630">
        <v>13.1</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233333</v>
      </c>
      <c r="S35" s="626"/>
      <c r="T35" s="626"/>
      <c r="U35" s="626"/>
      <c r="V35" s="626"/>
      <c r="W35" s="626"/>
      <c r="X35" s="626"/>
      <c r="Y35" s="627"/>
      <c r="Z35" s="628">
        <v>2.9</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916948</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-132976</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9964</v>
      </c>
      <c r="CS35" s="657"/>
      <c r="CT35" s="657"/>
      <c r="CU35" s="657"/>
      <c r="CV35" s="657"/>
      <c r="CW35" s="657"/>
      <c r="CX35" s="657"/>
      <c r="CY35" s="658"/>
      <c r="CZ35" s="659">
        <v>0.1</v>
      </c>
      <c r="DA35" s="660"/>
      <c r="DB35" s="660"/>
      <c r="DC35" s="661"/>
      <c r="DD35" s="634">
        <v>8275</v>
      </c>
      <c r="DE35" s="657"/>
      <c r="DF35" s="657"/>
      <c r="DG35" s="657"/>
      <c r="DH35" s="657"/>
      <c r="DI35" s="657"/>
      <c r="DJ35" s="657"/>
      <c r="DK35" s="658"/>
      <c r="DL35" s="634">
        <v>8275</v>
      </c>
      <c r="DM35" s="657"/>
      <c r="DN35" s="657"/>
      <c r="DO35" s="657"/>
      <c r="DP35" s="657"/>
      <c r="DQ35" s="657"/>
      <c r="DR35" s="657"/>
      <c r="DS35" s="657"/>
      <c r="DT35" s="657"/>
      <c r="DU35" s="657"/>
      <c r="DV35" s="658"/>
      <c r="DW35" s="630">
        <v>0.2</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8100356</v>
      </c>
      <c r="S36" s="698"/>
      <c r="T36" s="698"/>
      <c r="U36" s="698"/>
      <c r="V36" s="698"/>
      <c r="W36" s="698"/>
      <c r="X36" s="698"/>
      <c r="Y36" s="699"/>
      <c r="Z36" s="700">
        <v>100</v>
      </c>
      <c r="AA36" s="700"/>
      <c r="AB36" s="700"/>
      <c r="AC36" s="700"/>
      <c r="AD36" s="701">
        <v>4183894</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125272</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-182317</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839382</v>
      </c>
      <c r="CS36" s="626"/>
      <c r="CT36" s="626"/>
      <c r="CU36" s="626"/>
      <c r="CV36" s="626"/>
      <c r="CW36" s="626"/>
      <c r="CX36" s="626"/>
      <c r="CY36" s="627"/>
      <c r="CZ36" s="659">
        <v>11</v>
      </c>
      <c r="DA36" s="660"/>
      <c r="DB36" s="660"/>
      <c r="DC36" s="661"/>
      <c r="DD36" s="634">
        <v>738072</v>
      </c>
      <c r="DE36" s="626"/>
      <c r="DF36" s="626"/>
      <c r="DG36" s="626"/>
      <c r="DH36" s="626"/>
      <c r="DI36" s="626"/>
      <c r="DJ36" s="626"/>
      <c r="DK36" s="627"/>
      <c r="DL36" s="634">
        <v>659541</v>
      </c>
      <c r="DM36" s="626"/>
      <c r="DN36" s="626"/>
      <c r="DO36" s="626"/>
      <c r="DP36" s="626"/>
      <c r="DQ36" s="626"/>
      <c r="DR36" s="626"/>
      <c r="DS36" s="626"/>
      <c r="DT36" s="626"/>
      <c r="DU36" s="626"/>
      <c r="DV36" s="627"/>
      <c r="DW36" s="630">
        <v>14.9</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83161</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2740</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456174</v>
      </c>
      <c r="CS37" s="657"/>
      <c r="CT37" s="657"/>
      <c r="CU37" s="657"/>
      <c r="CV37" s="657"/>
      <c r="CW37" s="657"/>
      <c r="CX37" s="657"/>
      <c r="CY37" s="658"/>
      <c r="CZ37" s="659">
        <v>6</v>
      </c>
      <c r="DA37" s="660"/>
      <c r="DB37" s="660"/>
      <c r="DC37" s="661"/>
      <c r="DD37" s="634">
        <v>427476</v>
      </c>
      <c r="DE37" s="657"/>
      <c r="DF37" s="657"/>
      <c r="DG37" s="657"/>
      <c r="DH37" s="657"/>
      <c r="DI37" s="657"/>
      <c r="DJ37" s="657"/>
      <c r="DK37" s="658"/>
      <c r="DL37" s="634">
        <v>403806</v>
      </c>
      <c r="DM37" s="657"/>
      <c r="DN37" s="657"/>
      <c r="DO37" s="657"/>
      <c r="DP37" s="657"/>
      <c r="DQ37" s="657"/>
      <c r="DR37" s="657"/>
      <c r="DS37" s="657"/>
      <c r="DT37" s="657"/>
      <c r="DU37" s="657"/>
      <c r="DV37" s="658"/>
      <c r="DW37" s="630">
        <v>9.1</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19650</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5140</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814137</v>
      </c>
      <c r="CS38" s="626"/>
      <c r="CT38" s="626"/>
      <c r="CU38" s="626"/>
      <c r="CV38" s="626"/>
      <c r="CW38" s="626"/>
      <c r="CX38" s="626"/>
      <c r="CY38" s="627"/>
      <c r="CZ38" s="659">
        <v>10.6</v>
      </c>
      <c r="DA38" s="660"/>
      <c r="DB38" s="660"/>
      <c r="DC38" s="661"/>
      <c r="DD38" s="634">
        <v>684825</v>
      </c>
      <c r="DE38" s="626"/>
      <c r="DF38" s="626"/>
      <c r="DG38" s="626"/>
      <c r="DH38" s="626"/>
      <c r="DI38" s="626"/>
      <c r="DJ38" s="626"/>
      <c r="DK38" s="627"/>
      <c r="DL38" s="634">
        <v>601224</v>
      </c>
      <c r="DM38" s="626"/>
      <c r="DN38" s="626"/>
      <c r="DO38" s="626"/>
      <c r="DP38" s="626"/>
      <c r="DQ38" s="626"/>
      <c r="DR38" s="626"/>
      <c r="DS38" s="626"/>
      <c r="DT38" s="626"/>
      <c r="DU38" s="626"/>
      <c r="DV38" s="627"/>
      <c r="DW38" s="630">
        <v>13.6</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105</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356949</v>
      </c>
      <c r="CS39" s="657"/>
      <c r="CT39" s="657"/>
      <c r="CU39" s="657"/>
      <c r="CV39" s="657"/>
      <c r="CW39" s="657"/>
      <c r="CX39" s="657"/>
      <c r="CY39" s="658"/>
      <c r="CZ39" s="659">
        <v>4.7</v>
      </c>
      <c r="DA39" s="660"/>
      <c r="DB39" s="660"/>
      <c r="DC39" s="661"/>
      <c r="DD39" s="634">
        <v>325998</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196372</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133</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112781</v>
      </c>
      <c r="CS40" s="626"/>
      <c r="CT40" s="626"/>
      <c r="CU40" s="626"/>
      <c r="CV40" s="626"/>
      <c r="CW40" s="626"/>
      <c r="CX40" s="626"/>
      <c r="CY40" s="627"/>
      <c r="CZ40" s="659">
        <v>1.5</v>
      </c>
      <c r="DA40" s="660"/>
      <c r="DB40" s="660"/>
      <c r="DC40" s="661"/>
      <c r="DD40" s="634">
        <v>49781</v>
      </c>
      <c r="DE40" s="626"/>
      <c r="DF40" s="626"/>
      <c r="DG40" s="626"/>
      <c r="DH40" s="626"/>
      <c r="DI40" s="626"/>
      <c r="DJ40" s="626"/>
      <c r="DK40" s="627"/>
      <c r="DL40" s="634">
        <v>49781</v>
      </c>
      <c r="DM40" s="626"/>
      <c r="DN40" s="626"/>
      <c r="DO40" s="626"/>
      <c r="DP40" s="626"/>
      <c r="DQ40" s="626"/>
      <c r="DR40" s="626"/>
      <c r="DS40" s="626"/>
      <c r="DT40" s="626"/>
      <c r="DU40" s="626"/>
      <c r="DV40" s="627"/>
      <c r="DW40" s="630">
        <v>1.1000000000000001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492493</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308</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1389512</v>
      </c>
      <c r="CS42" s="626"/>
      <c r="CT42" s="626"/>
      <c r="CU42" s="626"/>
      <c r="CV42" s="626"/>
      <c r="CW42" s="626"/>
      <c r="CX42" s="626"/>
      <c r="CY42" s="627"/>
      <c r="CZ42" s="659">
        <v>18.100000000000001</v>
      </c>
      <c r="DA42" s="708"/>
      <c r="DB42" s="708"/>
      <c r="DC42" s="709"/>
      <c r="DD42" s="634">
        <v>242765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33223</v>
      </c>
      <c r="CS43" s="657"/>
      <c r="CT43" s="657"/>
      <c r="CU43" s="657"/>
      <c r="CV43" s="657"/>
      <c r="CW43" s="657"/>
      <c r="CX43" s="657"/>
      <c r="CY43" s="658"/>
      <c r="CZ43" s="659">
        <v>0.4</v>
      </c>
      <c r="DA43" s="660"/>
      <c r="DB43" s="660"/>
      <c r="DC43" s="661"/>
      <c r="DD43" s="634">
        <v>33223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1365787</v>
      </c>
      <c r="CS44" s="626"/>
      <c r="CT44" s="626"/>
      <c r="CU44" s="626"/>
      <c r="CV44" s="626"/>
      <c r="CW44" s="626"/>
      <c r="CX44" s="626"/>
      <c r="CY44" s="627"/>
      <c r="CZ44" s="659">
        <v>17.8</v>
      </c>
      <c r="DA44" s="708"/>
      <c r="DB44" s="708"/>
      <c r="DC44" s="709"/>
      <c r="DD44" s="634">
        <v>232879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612241</v>
      </c>
      <c r="CS45" s="657"/>
      <c r="CT45" s="657"/>
      <c r="CU45" s="657"/>
      <c r="CV45" s="657"/>
      <c r="CW45" s="657"/>
      <c r="CX45" s="657"/>
      <c r="CY45" s="658"/>
      <c r="CZ45" s="659">
        <v>8</v>
      </c>
      <c r="DA45" s="660"/>
      <c r="DB45" s="660"/>
      <c r="DC45" s="661"/>
      <c r="DD45" s="634">
        <v>57695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731943</v>
      </c>
      <c r="CS46" s="626"/>
      <c r="CT46" s="626"/>
      <c r="CU46" s="626"/>
      <c r="CV46" s="626"/>
      <c r="CW46" s="626"/>
      <c r="CX46" s="626"/>
      <c r="CY46" s="627"/>
      <c r="CZ46" s="659">
        <v>9.6</v>
      </c>
      <c r="DA46" s="708"/>
      <c r="DB46" s="708"/>
      <c r="DC46" s="709"/>
      <c r="DD46" s="634">
        <v>169396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23725</v>
      </c>
      <c r="CS47" s="657"/>
      <c r="CT47" s="657"/>
      <c r="CU47" s="657"/>
      <c r="CV47" s="657"/>
      <c r="CW47" s="657"/>
      <c r="CX47" s="657"/>
      <c r="CY47" s="658"/>
      <c r="CZ47" s="659">
        <v>0.3</v>
      </c>
      <c r="DA47" s="660"/>
      <c r="DB47" s="660"/>
      <c r="DC47" s="661"/>
      <c r="DD47" s="634">
        <v>9886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7662587</v>
      </c>
      <c r="CS49" s="693"/>
      <c r="CT49" s="693"/>
      <c r="CU49" s="693"/>
      <c r="CV49" s="693"/>
      <c r="CW49" s="693"/>
      <c r="CX49" s="693"/>
      <c r="CY49" s="720"/>
      <c r="CZ49" s="721">
        <v>100</v>
      </c>
      <c r="DA49" s="722"/>
      <c r="DB49" s="722"/>
      <c r="DC49" s="723"/>
      <c r="DD49" s="724">
        <v>4747343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P17" zoomScale="70" zoomScaleNormal="70" zoomScaleSheetLayoutView="70" workbookViewId="0">
      <selection activeCell="AP81" sqref="AP81:AT81"/>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8093</v>
      </c>
      <c r="R7" s="755"/>
      <c r="S7" s="755"/>
      <c r="T7" s="755"/>
      <c r="U7" s="755"/>
      <c r="V7" s="755">
        <v>7658</v>
      </c>
      <c r="W7" s="755"/>
      <c r="X7" s="755"/>
      <c r="Y7" s="755"/>
      <c r="Z7" s="755"/>
      <c r="AA7" s="755">
        <v>435</v>
      </c>
      <c r="AB7" s="755"/>
      <c r="AC7" s="755"/>
      <c r="AD7" s="755"/>
      <c r="AE7" s="756"/>
      <c r="AF7" s="757">
        <v>371</v>
      </c>
      <c r="AG7" s="758"/>
      <c r="AH7" s="758"/>
      <c r="AI7" s="758"/>
      <c r="AJ7" s="759"/>
      <c r="AK7" s="794">
        <v>191</v>
      </c>
      <c r="AL7" s="795"/>
      <c r="AM7" s="795"/>
      <c r="AN7" s="795"/>
      <c r="AO7" s="795"/>
      <c r="AP7" s="795">
        <v>7223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2</v>
      </c>
      <c r="R8" s="779"/>
      <c r="S8" s="779"/>
      <c r="T8" s="779"/>
      <c r="U8" s="779"/>
      <c r="V8" s="779">
        <v>0</v>
      </c>
      <c r="W8" s="779"/>
      <c r="X8" s="779"/>
      <c r="Y8" s="779"/>
      <c r="Z8" s="779"/>
      <c r="AA8" s="779">
        <v>2</v>
      </c>
      <c r="AB8" s="779"/>
      <c r="AC8" s="779"/>
      <c r="AD8" s="779"/>
      <c r="AE8" s="780"/>
      <c r="AF8" s="781">
        <v>2</v>
      </c>
      <c r="AG8" s="782"/>
      <c r="AH8" s="782"/>
      <c r="AI8" s="782"/>
      <c r="AJ8" s="783"/>
      <c r="AK8" s="784" t="s">
        <v>560</v>
      </c>
      <c r="AL8" s="785"/>
      <c r="AM8" s="785"/>
      <c r="AN8" s="785"/>
      <c r="AO8" s="785"/>
      <c r="AP8" s="785" t="s">
        <v>561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367</v>
      </c>
      <c r="C9" s="776"/>
      <c r="D9" s="776"/>
      <c r="E9" s="776"/>
      <c r="F9" s="776"/>
      <c r="G9" s="776"/>
      <c r="H9" s="776"/>
      <c r="I9" s="776"/>
      <c r="J9" s="776"/>
      <c r="K9" s="776"/>
      <c r="L9" s="776"/>
      <c r="M9" s="776"/>
      <c r="N9" s="776"/>
      <c r="O9" s="776"/>
      <c r="P9" s="777"/>
      <c r="Q9" s="778">
        <v>12</v>
      </c>
      <c r="R9" s="779"/>
      <c r="S9" s="779"/>
      <c r="T9" s="779"/>
      <c r="U9" s="779"/>
      <c r="V9" s="779">
        <v>11</v>
      </c>
      <c r="W9" s="779"/>
      <c r="X9" s="779"/>
      <c r="Y9" s="779"/>
      <c r="Z9" s="779"/>
      <c r="AA9" s="779">
        <v>1</v>
      </c>
      <c r="AB9" s="779"/>
      <c r="AC9" s="779"/>
      <c r="AD9" s="779"/>
      <c r="AE9" s="780"/>
      <c r="AF9" s="781">
        <v>1</v>
      </c>
      <c r="AG9" s="782"/>
      <c r="AH9" s="782"/>
      <c r="AI9" s="782"/>
      <c r="AJ9" s="783"/>
      <c r="AK9" s="784">
        <v>7</v>
      </c>
      <c r="AL9" s="785"/>
      <c r="AM9" s="785"/>
      <c r="AN9" s="785"/>
      <c r="AO9" s="785"/>
      <c r="AP9" s="785" t="s">
        <v>560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8100</v>
      </c>
      <c r="R23" s="814"/>
      <c r="S23" s="814"/>
      <c r="T23" s="814"/>
      <c r="U23" s="814"/>
      <c r="V23" s="814">
        <v>7663</v>
      </c>
      <c r="W23" s="814"/>
      <c r="X23" s="814"/>
      <c r="Y23" s="814"/>
      <c r="Z23" s="814"/>
      <c r="AA23" s="814">
        <v>438</v>
      </c>
      <c r="AB23" s="814"/>
      <c r="AC23" s="814"/>
      <c r="AD23" s="814"/>
      <c r="AE23" s="815"/>
      <c r="AF23" s="816">
        <v>374</v>
      </c>
      <c r="AG23" s="814"/>
      <c r="AH23" s="814"/>
      <c r="AI23" s="814"/>
      <c r="AJ23" s="817"/>
      <c r="AK23" s="818"/>
      <c r="AL23" s="819"/>
      <c r="AM23" s="819"/>
      <c r="AN23" s="819"/>
      <c r="AO23" s="819"/>
      <c r="AP23" s="814">
        <v>7223</v>
      </c>
      <c r="AQ23" s="814"/>
      <c r="AR23" s="814"/>
      <c r="AS23" s="814"/>
      <c r="AT23" s="814"/>
      <c r="AU23" s="820"/>
      <c r="AV23" s="820"/>
      <c r="AW23" s="820"/>
      <c r="AX23" s="820"/>
      <c r="AY23" s="821"/>
      <c r="AZ23" s="829" t="s">
        <v>371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2738</v>
      </c>
      <c r="R28" s="843"/>
      <c r="S28" s="843"/>
      <c r="T28" s="843"/>
      <c r="U28" s="843"/>
      <c r="V28" s="843">
        <v>2871</v>
      </c>
      <c r="W28" s="843"/>
      <c r="X28" s="843"/>
      <c r="Y28" s="843"/>
      <c r="Z28" s="843"/>
      <c r="AA28" s="843">
        <v>-133</v>
      </c>
      <c r="AB28" s="843"/>
      <c r="AC28" s="843"/>
      <c r="AD28" s="843"/>
      <c r="AE28" s="844"/>
      <c r="AF28" s="845">
        <v>-133</v>
      </c>
      <c r="AG28" s="843"/>
      <c r="AH28" s="843"/>
      <c r="AI28" s="843"/>
      <c r="AJ28" s="846"/>
      <c r="AK28" s="847">
        <v>196</v>
      </c>
      <c r="AL28" s="838"/>
      <c r="AM28" s="838"/>
      <c r="AN28" s="838"/>
      <c r="AO28" s="838"/>
      <c r="AP28" s="838" t="s">
        <v>562</v>
      </c>
      <c r="AQ28" s="838"/>
      <c r="AR28" s="838"/>
      <c r="AS28" s="838"/>
      <c r="AT28" s="838"/>
      <c r="AU28" s="838" t="s">
        <v>562</v>
      </c>
      <c r="AV28" s="838"/>
      <c r="AW28" s="838"/>
      <c r="AX28" s="838"/>
      <c r="AY28" s="838"/>
      <c r="AZ28" s="839" t="s">
        <v>562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236</v>
      </c>
      <c r="R29" s="779"/>
      <c r="S29" s="779"/>
      <c r="T29" s="779"/>
      <c r="U29" s="779"/>
      <c r="V29" s="779">
        <v>229</v>
      </c>
      <c r="W29" s="779"/>
      <c r="X29" s="779"/>
      <c r="Y29" s="779"/>
      <c r="Z29" s="779"/>
      <c r="AA29" s="779">
        <v>6</v>
      </c>
      <c r="AB29" s="779"/>
      <c r="AC29" s="779"/>
      <c r="AD29" s="779"/>
      <c r="AE29" s="780"/>
      <c r="AF29" s="781">
        <v>6</v>
      </c>
      <c r="AG29" s="782"/>
      <c r="AH29" s="782"/>
      <c r="AI29" s="782"/>
      <c r="AJ29" s="783"/>
      <c r="AK29" s="850">
        <v>79</v>
      </c>
      <c r="AL29" s="851"/>
      <c r="AM29" s="851"/>
      <c r="AN29" s="851"/>
      <c r="AO29" s="851"/>
      <c r="AP29" s="851" t="s">
        <v>562</v>
      </c>
      <c r="AQ29" s="851"/>
      <c r="AR29" s="851"/>
      <c r="AS29" s="851"/>
      <c r="AT29" s="851"/>
      <c r="AU29" s="851" t="s">
        <v>562</v>
      </c>
      <c r="AV29" s="851"/>
      <c r="AW29" s="851"/>
      <c r="AX29" s="851"/>
      <c r="AY29" s="851"/>
      <c r="AZ29" s="852" t="s">
        <v>562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344</v>
      </c>
      <c r="R30" s="779"/>
      <c r="S30" s="779"/>
      <c r="T30" s="779"/>
      <c r="U30" s="779"/>
      <c r="V30" s="779">
        <v>276</v>
      </c>
      <c r="W30" s="779"/>
      <c r="X30" s="779"/>
      <c r="Y30" s="779"/>
      <c r="Z30" s="779"/>
      <c r="AA30" s="779">
        <v>68</v>
      </c>
      <c r="AB30" s="779"/>
      <c r="AC30" s="779"/>
      <c r="AD30" s="779"/>
      <c r="AE30" s="780"/>
      <c r="AF30" s="781">
        <v>825</v>
      </c>
      <c r="AG30" s="782"/>
      <c r="AH30" s="782"/>
      <c r="AI30" s="782"/>
      <c r="AJ30" s="783"/>
      <c r="AK30" s="850">
        <v>0</v>
      </c>
      <c r="AL30" s="851"/>
      <c r="AM30" s="851"/>
      <c r="AN30" s="851"/>
      <c r="AO30" s="851"/>
      <c r="AP30" s="851">
        <v>510</v>
      </c>
      <c r="AQ30" s="851"/>
      <c r="AR30" s="851"/>
      <c r="AS30" s="851"/>
      <c r="AT30" s="851"/>
      <c r="AU30" s="851" t="s">
        <v>562</v>
      </c>
      <c r="AV30" s="851"/>
      <c r="AW30" s="851"/>
      <c r="AX30" s="851"/>
      <c r="AY30" s="851"/>
      <c r="AZ30" s="852" t="s">
        <v>562</v>
      </c>
      <c r="BA30" s="852"/>
      <c r="BB30" s="852"/>
      <c r="BC30" s="852"/>
      <c r="BD30" s="852"/>
      <c r="BE30" s="848" t="s">
        <v>385</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559</v>
      </c>
      <c r="R31" s="779"/>
      <c r="S31" s="779"/>
      <c r="T31" s="779"/>
      <c r="U31" s="779"/>
      <c r="V31" s="779">
        <v>514</v>
      </c>
      <c r="W31" s="779"/>
      <c r="X31" s="779"/>
      <c r="Y31" s="779"/>
      <c r="Z31" s="779"/>
      <c r="AA31" s="779">
        <v>45</v>
      </c>
      <c r="AB31" s="779"/>
      <c r="AC31" s="779"/>
      <c r="AD31" s="779"/>
      <c r="AE31" s="780"/>
      <c r="AF31" s="781">
        <v>45</v>
      </c>
      <c r="AG31" s="782"/>
      <c r="AH31" s="782"/>
      <c r="AI31" s="782"/>
      <c r="AJ31" s="783"/>
      <c r="AK31" s="850">
        <v>125</v>
      </c>
      <c r="AL31" s="851"/>
      <c r="AM31" s="851"/>
      <c r="AN31" s="851"/>
      <c r="AO31" s="851"/>
      <c r="AP31" s="851">
        <v>2492</v>
      </c>
      <c r="AQ31" s="851"/>
      <c r="AR31" s="851"/>
      <c r="AS31" s="851"/>
      <c r="AT31" s="851"/>
      <c r="AU31" s="851">
        <v>2176</v>
      </c>
      <c r="AV31" s="851"/>
      <c r="AW31" s="851"/>
      <c r="AX31" s="851"/>
      <c r="AY31" s="851"/>
      <c r="AZ31" s="852" t="s">
        <v>562</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743</v>
      </c>
      <c r="AG63" s="862"/>
      <c r="AH63" s="862"/>
      <c r="AI63" s="862"/>
      <c r="AJ63" s="863"/>
      <c r="AK63" s="864"/>
      <c r="AL63" s="859"/>
      <c r="AM63" s="859"/>
      <c r="AN63" s="859"/>
      <c r="AO63" s="859"/>
      <c r="AP63" s="862">
        <v>3002</v>
      </c>
      <c r="AQ63" s="862"/>
      <c r="AR63" s="862"/>
      <c r="AS63" s="862"/>
      <c r="AT63" s="862"/>
      <c r="AU63" s="862">
        <v>2176</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392</v>
      </c>
      <c r="R66" s="738"/>
      <c r="S66" s="738"/>
      <c r="T66" s="738"/>
      <c r="U66" s="739"/>
      <c r="V66" s="737" t="s">
        <v>393</v>
      </c>
      <c r="W66" s="738"/>
      <c r="X66" s="738"/>
      <c r="Y66" s="738"/>
      <c r="Z66" s="739"/>
      <c r="AA66" s="737" t="s">
        <v>394</v>
      </c>
      <c r="AB66" s="738"/>
      <c r="AC66" s="738"/>
      <c r="AD66" s="738"/>
      <c r="AE66" s="739"/>
      <c r="AF66" s="872" t="s">
        <v>395</v>
      </c>
      <c r="AG66" s="833"/>
      <c r="AH66" s="833"/>
      <c r="AI66" s="833"/>
      <c r="AJ66" s="873"/>
      <c r="AK66" s="737" t="s">
        <v>396</v>
      </c>
      <c r="AL66" s="761"/>
      <c r="AM66" s="761"/>
      <c r="AN66" s="761"/>
      <c r="AO66" s="762"/>
      <c r="AP66" s="737" t="s">
        <v>397</v>
      </c>
      <c r="AQ66" s="738"/>
      <c r="AR66" s="738"/>
      <c r="AS66" s="738"/>
      <c r="AT66" s="739"/>
      <c r="AU66" s="737" t="s">
        <v>398</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545</v>
      </c>
      <c r="C68" s="890"/>
      <c r="D68" s="890"/>
      <c r="E68" s="890"/>
      <c r="F68" s="890"/>
      <c r="G68" s="890"/>
      <c r="H68" s="890"/>
      <c r="I68" s="890"/>
      <c r="J68" s="890"/>
      <c r="K68" s="890"/>
      <c r="L68" s="890"/>
      <c r="M68" s="890"/>
      <c r="N68" s="890"/>
      <c r="O68" s="890"/>
      <c r="P68" s="891"/>
      <c r="Q68" s="892">
        <v>3996</v>
      </c>
      <c r="R68" s="886"/>
      <c r="S68" s="886"/>
      <c r="T68" s="886"/>
      <c r="U68" s="886"/>
      <c r="V68" s="886">
        <v>3358</v>
      </c>
      <c r="W68" s="886"/>
      <c r="X68" s="886"/>
      <c r="Y68" s="886"/>
      <c r="Z68" s="886"/>
      <c r="AA68" s="886">
        <v>638</v>
      </c>
      <c r="AB68" s="886"/>
      <c r="AC68" s="886"/>
      <c r="AD68" s="886"/>
      <c r="AE68" s="886"/>
      <c r="AF68" s="886">
        <v>2308</v>
      </c>
      <c r="AG68" s="886"/>
      <c r="AH68" s="886"/>
      <c r="AI68" s="886"/>
      <c r="AJ68" s="886"/>
      <c r="AK68" s="886" t="s">
        <v>565</v>
      </c>
      <c r="AL68" s="886"/>
      <c r="AM68" s="886"/>
      <c r="AN68" s="886"/>
      <c r="AO68" s="886"/>
      <c r="AP68" s="886">
        <v>9318</v>
      </c>
      <c r="AQ68" s="886"/>
      <c r="AR68" s="886"/>
      <c r="AS68" s="886"/>
      <c r="AT68" s="886"/>
      <c r="AU68" s="886">
        <v>1</v>
      </c>
      <c r="AV68" s="886"/>
      <c r="AW68" s="886"/>
      <c r="AX68" s="886"/>
      <c r="AY68" s="886"/>
      <c r="AZ68" s="887" t="s">
        <v>566</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546</v>
      </c>
      <c r="C69" s="894"/>
      <c r="D69" s="894"/>
      <c r="E69" s="894"/>
      <c r="F69" s="894"/>
      <c r="G69" s="894"/>
      <c r="H69" s="894"/>
      <c r="I69" s="894"/>
      <c r="J69" s="894"/>
      <c r="K69" s="894"/>
      <c r="L69" s="894"/>
      <c r="M69" s="894"/>
      <c r="N69" s="894"/>
      <c r="O69" s="894"/>
      <c r="P69" s="895"/>
      <c r="Q69" s="896">
        <v>202</v>
      </c>
      <c r="R69" s="851"/>
      <c r="S69" s="851"/>
      <c r="T69" s="851"/>
      <c r="U69" s="851"/>
      <c r="V69" s="851">
        <v>197</v>
      </c>
      <c r="W69" s="851"/>
      <c r="X69" s="851"/>
      <c r="Y69" s="851"/>
      <c r="Z69" s="851"/>
      <c r="AA69" s="851">
        <v>5</v>
      </c>
      <c r="AB69" s="851"/>
      <c r="AC69" s="851"/>
      <c r="AD69" s="851"/>
      <c r="AE69" s="851"/>
      <c r="AF69" s="851">
        <v>5</v>
      </c>
      <c r="AG69" s="851"/>
      <c r="AH69" s="851"/>
      <c r="AI69" s="851"/>
      <c r="AJ69" s="851"/>
      <c r="AK69" s="851">
        <v>17</v>
      </c>
      <c r="AL69" s="851"/>
      <c r="AM69" s="851"/>
      <c r="AN69" s="851"/>
      <c r="AO69" s="851"/>
      <c r="AP69" s="851" t="s">
        <v>563</v>
      </c>
      <c r="AQ69" s="851"/>
      <c r="AR69" s="851"/>
      <c r="AS69" s="851"/>
      <c r="AT69" s="851"/>
      <c r="AU69" s="851" t="s">
        <v>563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547</v>
      </c>
      <c r="C70" s="894"/>
      <c r="D70" s="894"/>
      <c r="E70" s="894"/>
      <c r="F70" s="894"/>
      <c r="G70" s="894"/>
      <c r="H70" s="894"/>
      <c r="I70" s="894"/>
      <c r="J70" s="894"/>
      <c r="K70" s="894"/>
      <c r="L70" s="894"/>
      <c r="M70" s="894"/>
      <c r="N70" s="894"/>
      <c r="O70" s="894"/>
      <c r="P70" s="895"/>
      <c r="Q70" s="896">
        <v>64</v>
      </c>
      <c r="R70" s="851"/>
      <c r="S70" s="851"/>
      <c r="T70" s="851"/>
      <c r="U70" s="851"/>
      <c r="V70" s="851">
        <v>64</v>
      </c>
      <c r="W70" s="851"/>
      <c r="X70" s="851"/>
      <c r="Y70" s="851"/>
      <c r="Z70" s="851"/>
      <c r="AA70" s="851" t="s">
        <v>563</v>
      </c>
      <c r="AB70" s="851"/>
      <c r="AC70" s="851"/>
      <c r="AD70" s="851"/>
      <c r="AE70" s="851"/>
      <c r="AF70" s="851" t="s">
        <v>563</v>
      </c>
      <c r="AG70" s="851"/>
      <c r="AH70" s="851"/>
      <c r="AI70" s="851"/>
      <c r="AJ70" s="851"/>
      <c r="AK70" s="851" t="s">
        <v>563</v>
      </c>
      <c r="AL70" s="851"/>
      <c r="AM70" s="851"/>
      <c r="AN70" s="851"/>
      <c r="AO70" s="851"/>
      <c r="AP70" s="851" t="s">
        <v>563</v>
      </c>
      <c r="AQ70" s="851"/>
      <c r="AR70" s="851"/>
      <c r="AS70" s="851"/>
      <c r="AT70" s="851"/>
      <c r="AU70" s="851" t="s">
        <v>563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548</v>
      </c>
      <c r="C71" s="894"/>
      <c r="D71" s="894"/>
      <c r="E71" s="894"/>
      <c r="F71" s="894"/>
      <c r="G71" s="894"/>
      <c r="H71" s="894"/>
      <c r="I71" s="894"/>
      <c r="J71" s="894"/>
      <c r="K71" s="894"/>
      <c r="L71" s="894"/>
      <c r="M71" s="894"/>
      <c r="N71" s="894"/>
      <c r="O71" s="894"/>
      <c r="P71" s="895"/>
      <c r="Q71" s="896">
        <v>1049</v>
      </c>
      <c r="R71" s="851"/>
      <c r="S71" s="851"/>
      <c r="T71" s="851"/>
      <c r="U71" s="851"/>
      <c r="V71" s="851">
        <v>1014</v>
      </c>
      <c r="W71" s="851"/>
      <c r="X71" s="851"/>
      <c r="Y71" s="851"/>
      <c r="Z71" s="851"/>
      <c r="AA71" s="851">
        <v>36</v>
      </c>
      <c r="AB71" s="851"/>
      <c r="AC71" s="851"/>
      <c r="AD71" s="851"/>
      <c r="AE71" s="851"/>
      <c r="AF71" s="851">
        <v>36</v>
      </c>
      <c r="AG71" s="851"/>
      <c r="AH71" s="851"/>
      <c r="AI71" s="851"/>
      <c r="AJ71" s="851"/>
      <c r="AK71" s="851" t="s">
        <v>563</v>
      </c>
      <c r="AL71" s="851"/>
      <c r="AM71" s="851"/>
      <c r="AN71" s="851"/>
      <c r="AO71" s="851"/>
      <c r="AP71" s="851" t="s">
        <v>564</v>
      </c>
      <c r="AQ71" s="851"/>
      <c r="AR71" s="851"/>
      <c r="AS71" s="851"/>
      <c r="AT71" s="851"/>
      <c r="AU71" s="851" t="s">
        <v>563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549</v>
      </c>
      <c r="C72" s="894"/>
      <c r="D72" s="894"/>
      <c r="E72" s="894"/>
      <c r="F72" s="894"/>
      <c r="G72" s="894"/>
      <c r="H72" s="894"/>
      <c r="I72" s="894"/>
      <c r="J72" s="894"/>
      <c r="K72" s="894"/>
      <c r="L72" s="894"/>
      <c r="M72" s="894"/>
      <c r="N72" s="894"/>
      <c r="O72" s="894"/>
      <c r="P72" s="895"/>
      <c r="Q72" s="896">
        <v>66230</v>
      </c>
      <c r="R72" s="851"/>
      <c r="S72" s="851"/>
      <c r="T72" s="851"/>
      <c r="U72" s="851"/>
      <c r="V72" s="851">
        <v>64208</v>
      </c>
      <c r="W72" s="851"/>
      <c r="X72" s="851"/>
      <c r="Y72" s="851"/>
      <c r="Z72" s="851"/>
      <c r="AA72" s="851">
        <v>2022</v>
      </c>
      <c r="AB72" s="851"/>
      <c r="AC72" s="851"/>
      <c r="AD72" s="851"/>
      <c r="AE72" s="851"/>
      <c r="AF72" s="851">
        <v>2022</v>
      </c>
      <c r="AG72" s="851"/>
      <c r="AH72" s="851"/>
      <c r="AI72" s="851"/>
      <c r="AJ72" s="851"/>
      <c r="AK72" s="851">
        <v>160</v>
      </c>
      <c r="AL72" s="851"/>
      <c r="AM72" s="851"/>
      <c r="AN72" s="851"/>
      <c r="AO72" s="851"/>
      <c r="AP72" s="851" t="s">
        <v>563</v>
      </c>
      <c r="AQ72" s="851"/>
      <c r="AR72" s="851"/>
      <c r="AS72" s="851"/>
      <c r="AT72" s="851"/>
      <c r="AU72" s="851" t="s">
        <v>563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550</v>
      </c>
      <c r="C73" s="894"/>
      <c r="D73" s="894"/>
      <c r="E73" s="894"/>
      <c r="F73" s="894"/>
      <c r="G73" s="894"/>
      <c r="H73" s="894"/>
      <c r="I73" s="894"/>
      <c r="J73" s="894"/>
      <c r="K73" s="894"/>
      <c r="L73" s="894"/>
      <c r="M73" s="894"/>
      <c r="N73" s="894"/>
      <c r="O73" s="894"/>
      <c r="P73" s="895"/>
      <c r="Q73" s="896">
        <v>12059</v>
      </c>
      <c r="R73" s="851"/>
      <c r="S73" s="851"/>
      <c r="T73" s="851"/>
      <c r="U73" s="851"/>
      <c r="V73" s="851">
        <v>11158</v>
      </c>
      <c r="W73" s="851"/>
      <c r="X73" s="851"/>
      <c r="Y73" s="851"/>
      <c r="Z73" s="851"/>
      <c r="AA73" s="851">
        <v>900</v>
      </c>
      <c r="AB73" s="851"/>
      <c r="AC73" s="851"/>
      <c r="AD73" s="851"/>
      <c r="AE73" s="851"/>
      <c r="AF73" s="851">
        <v>900</v>
      </c>
      <c r="AG73" s="851"/>
      <c r="AH73" s="851"/>
      <c r="AI73" s="851"/>
      <c r="AJ73" s="851"/>
      <c r="AK73" s="851" t="s">
        <v>563</v>
      </c>
      <c r="AL73" s="851"/>
      <c r="AM73" s="851"/>
      <c r="AN73" s="851"/>
      <c r="AO73" s="851"/>
      <c r="AP73" s="851" t="s">
        <v>563</v>
      </c>
      <c r="AQ73" s="851"/>
      <c r="AR73" s="851"/>
      <c r="AS73" s="851"/>
      <c r="AT73" s="851"/>
      <c r="AU73" s="851" t="s">
        <v>563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551</v>
      </c>
      <c r="C74" s="894"/>
      <c r="D74" s="894"/>
      <c r="E74" s="894"/>
      <c r="F74" s="894"/>
      <c r="G74" s="894"/>
      <c r="H74" s="894"/>
      <c r="I74" s="894"/>
      <c r="J74" s="894"/>
      <c r="K74" s="894"/>
      <c r="L74" s="894"/>
      <c r="M74" s="894"/>
      <c r="N74" s="894"/>
      <c r="O74" s="894"/>
      <c r="P74" s="895"/>
      <c r="Q74" s="896">
        <v>70</v>
      </c>
      <c r="R74" s="851"/>
      <c r="S74" s="851"/>
      <c r="T74" s="851"/>
      <c r="U74" s="851"/>
      <c r="V74" s="851">
        <v>70</v>
      </c>
      <c r="W74" s="851"/>
      <c r="X74" s="851"/>
      <c r="Y74" s="851"/>
      <c r="Z74" s="851"/>
      <c r="AA74" s="851" t="s">
        <v>563</v>
      </c>
      <c r="AB74" s="851"/>
      <c r="AC74" s="851"/>
      <c r="AD74" s="851"/>
      <c r="AE74" s="851"/>
      <c r="AF74" s="851" t="s">
        <v>563</v>
      </c>
      <c r="AG74" s="851"/>
      <c r="AH74" s="851"/>
      <c r="AI74" s="851"/>
      <c r="AJ74" s="851"/>
      <c r="AK74" s="851" t="s">
        <v>565</v>
      </c>
      <c r="AL74" s="851"/>
      <c r="AM74" s="851"/>
      <c r="AN74" s="851"/>
      <c r="AO74" s="851"/>
      <c r="AP74" s="851" t="s">
        <v>567</v>
      </c>
      <c r="AQ74" s="851"/>
      <c r="AR74" s="851"/>
      <c r="AS74" s="851"/>
      <c r="AT74" s="851"/>
      <c r="AU74" s="851" t="s">
        <v>567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552</v>
      </c>
      <c r="C75" s="894"/>
      <c r="D75" s="894"/>
      <c r="E75" s="894"/>
      <c r="F75" s="894"/>
      <c r="G75" s="894"/>
      <c r="H75" s="894"/>
      <c r="I75" s="894"/>
      <c r="J75" s="894"/>
      <c r="K75" s="894"/>
      <c r="L75" s="894"/>
      <c r="M75" s="894"/>
      <c r="N75" s="894"/>
      <c r="O75" s="894"/>
      <c r="P75" s="895"/>
      <c r="Q75" s="899">
        <v>101</v>
      </c>
      <c r="R75" s="900"/>
      <c r="S75" s="900"/>
      <c r="T75" s="900"/>
      <c r="U75" s="850"/>
      <c r="V75" s="901">
        <v>101</v>
      </c>
      <c r="W75" s="900"/>
      <c r="X75" s="900"/>
      <c r="Y75" s="900"/>
      <c r="Z75" s="850"/>
      <c r="AA75" s="901">
        <v>1</v>
      </c>
      <c r="AB75" s="900"/>
      <c r="AC75" s="900"/>
      <c r="AD75" s="900"/>
      <c r="AE75" s="850"/>
      <c r="AF75" s="901">
        <v>1</v>
      </c>
      <c r="AG75" s="900"/>
      <c r="AH75" s="900"/>
      <c r="AI75" s="900"/>
      <c r="AJ75" s="850"/>
      <c r="AK75" s="901">
        <v>1</v>
      </c>
      <c r="AL75" s="900"/>
      <c r="AM75" s="900"/>
      <c r="AN75" s="900"/>
      <c r="AO75" s="850"/>
      <c r="AP75" s="901" t="s">
        <v>563</v>
      </c>
      <c r="AQ75" s="900"/>
      <c r="AR75" s="900"/>
      <c r="AS75" s="900"/>
      <c r="AT75" s="850"/>
      <c r="AU75" s="901" t="s">
        <v>564</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553</v>
      </c>
      <c r="C76" s="894"/>
      <c r="D76" s="894"/>
      <c r="E76" s="894"/>
      <c r="F76" s="894"/>
      <c r="G76" s="894"/>
      <c r="H76" s="894"/>
      <c r="I76" s="894"/>
      <c r="J76" s="894"/>
      <c r="K76" s="894"/>
      <c r="L76" s="894"/>
      <c r="M76" s="894"/>
      <c r="N76" s="894"/>
      <c r="O76" s="894"/>
      <c r="P76" s="895"/>
      <c r="Q76" s="899">
        <v>2424</v>
      </c>
      <c r="R76" s="900"/>
      <c r="S76" s="900"/>
      <c r="T76" s="900"/>
      <c r="U76" s="850"/>
      <c r="V76" s="901">
        <v>2314</v>
      </c>
      <c r="W76" s="900"/>
      <c r="X76" s="900"/>
      <c r="Y76" s="900"/>
      <c r="Z76" s="850"/>
      <c r="AA76" s="901">
        <v>110</v>
      </c>
      <c r="AB76" s="900"/>
      <c r="AC76" s="900"/>
      <c r="AD76" s="900"/>
      <c r="AE76" s="850"/>
      <c r="AF76" s="901">
        <v>110</v>
      </c>
      <c r="AG76" s="900"/>
      <c r="AH76" s="900"/>
      <c r="AI76" s="900"/>
      <c r="AJ76" s="850"/>
      <c r="AK76" s="901">
        <v>77</v>
      </c>
      <c r="AL76" s="900"/>
      <c r="AM76" s="900"/>
      <c r="AN76" s="900"/>
      <c r="AO76" s="850"/>
      <c r="AP76" s="901">
        <v>881</v>
      </c>
      <c r="AQ76" s="900"/>
      <c r="AR76" s="900"/>
      <c r="AS76" s="900"/>
      <c r="AT76" s="850"/>
      <c r="AU76" s="901">
        <v>187</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554</v>
      </c>
      <c r="C77" s="894"/>
      <c r="D77" s="894"/>
      <c r="E77" s="894"/>
      <c r="F77" s="894"/>
      <c r="G77" s="894"/>
      <c r="H77" s="894"/>
      <c r="I77" s="894"/>
      <c r="J77" s="894"/>
      <c r="K77" s="894"/>
      <c r="L77" s="894"/>
      <c r="M77" s="894"/>
      <c r="N77" s="894"/>
      <c r="O77" s="894"/>
      <c r="P77" s="895"/>
      <c r="Q77" s="899">
        <v>9026</v>
      </c>
      <c r="R77" s="900"/>
      <c r="S77" s="900"/>
      <c r="T77" s="900"/>
      <c r="U77" s="850"/>
      <c r="V77" s="901">
        <v>9677</v>
      </c>
      <c r="W77" s="900"/>
      <c r="X77" s="900"/>
      <c r="Y77" s="900"/>
      <c r="Z77" s="850"/>
      <c r="AA77" s="901">
        <v>-657</v>
      </c>
      <c r="AB77" s="900"/>
      <c r="AC77" s="900"/>
      <c r="AD77" s="900"/>
      <c r="AE77" s="850"/>
      <c r="AF77" s="901">
        <v>5303</v>
      </c>
      <c r="AG77" s="900"/>
      <c r="AH77" s="900"/>
      <c r="AI77" s="900"/>
      <c r="AJ77" s="850"/>
      <c r="AK77" s="901" t="s">
        <v>568</v>
      </c>
      <c r="AL77" s="900"/>
      <c r="AM77" s="900"/>
      <c r="AN77" s="900"/>
      <c r="AO77" s="850"/>
      <c r="AP77" s="901">
        <v>3830</v>
      </c>
      <c r="AQ77" s="900"/>
      <c r="AR77" s="900"/>
      <c r="AS77" s="900"/>
      <c r="AT77" s="850"/>
      <c r="AU77" s="901">
        <v>382</v>
      </c>
      <c r="AV77" s="900"/>
      <c r="AW77" s="900"/>
      <c r="AX77" s="900"/>
      <c r="AY77" s="850"/>
      <c r="AZ77" s="897" t="s">
        <v>566</v>
      </c>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555</v>
      </c>
      <c r="C78" s="894"/>
      <c r="D78" s="894"/>
      <c r="E78" s="894"/>
      <c r="F78" s="894"/>
      <c r="G78" s="894"/>
      <c r="H78" s="894"/>
      <c r="I78" s="894"/>
      <c r="J78" s="894"/>
      <c r="K78" s="894"/>
      <c r="L78" s="894"/>
      <c r="M78" s="894"/>
      <c r="N78" s="894"/>
      <c r="O78" s="894"/>
      <c r="P78" s="895"/>
      <c r="Q78" s="896">
        <v>489</v>
      </c>
      <c r="R78" s="851"/>
      <c r="S78" s="851"/>
      <c r="T78" s="851"/>
      <c r="U78" s="851"/>
      <c r="V78" s="851">
        <v>416</v>
      </c>
      <c r="W78" s="851"/>
      <c r="X78" s="851"/>
      <c r="Y78" s="851"/>
      <c r="Z78" s="851"/>
      <c r="AA78" s="851">
        <v>72</v>
      </c>
      <c r="AB78" s="851"/>
      <c r="AC78" s="851"/>
      <c r="AD78" s="851"/>
      <c r="AE78" s="851"/>
      <c r="AF78" s="851">
        <v>72</v>
      </c>
      <c r="AG78" s="851"/>
      <c r="AH78" s="851"/>
      <c r="AI78" s="851"/>
      <c r="AJ78" s="851"/>
      <c r="AK78" s="851">
        <v>61</v>
      </c>
      <c r="AL78" s="851"/>
      <c r="AM78" s="851"/>
      <c r="AN78" s="851"/>
      <c r="AO78" s="851"/>
      <c r="AP78" s="851" t="s">
        <v>563</v>
      </c>
      <c r="AQ78" s="851"/>
      <c r="AR78" s="851"/>
      <c r="AS78" s="851"/>
      <c r="AT78" s="851"/>
      <c r="AU78" s="851" t="s">
        <v>563</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556</v>
      </c>
      <c r="C79" s="894"/>
      <c r="D79" s="894"/>
      <c r="E79" s="894"/>
      <c r="F79" s="894"/>
      <c r="G79" s="894"/>
      <c r="H79" s="894"/>
      <c r="I79" s="894"/>
      <c r="J79" s="894"/>
      <c r="K79" s="894"/>
      <c r="L79" s="894"/>
      <c r="M79" s="894"/>
      <c r="N79" s="894"/>
      <c r="O79" s="894"/>
      <c r="P79" s="895"/>
      <c r="Q79" s="896">
        <v>744266</v>
      </c>
      <c r="R79" s="851"/>
      <c r="S79" s="851"/>
      <c r="T79" s="851"/>
      <c r="U79" s="851"/>
      <c r="V79" s="851">
        <v>712499</v>
      </c>
      <c r="W79" s="851"/>
      <c r="X79" s="851"/>
      <c r="Y79" s="851"/>
      <c r="Z79" s="851"/>
      <c r="AA79" s="851">
        <v>31767</v>
      </c>
      <c r="AB79" s="851"/>
      <c r="AC79" s="851"/>
      <c r="AD79" s="851"/>
      <c r="AE79" s="851"/>
      <c r="AF79" s="851">
        <v>31767</v>
      </c>
      <c r="AG79" s="851"/>
      <c r="AH79" s="851"/>
      <c r="AI79" s="851"/>
      <c r="AJ79" s="851"/>
      <c r="AK79" s="851" t="s">
        <v>563</v>
      </c>
      <c r="AL79" s="851"/>
      <c r="AM79" s="851"/>
      <c r="AN79" s="851"/>
      <c r="AO79" s="851"/>
      <c r="AP79" s="851" t="s">
        <v>563</v>
      </c>
      <c r="AQ79" s="851"/>
      <c r="AR79" s="851"/>
      <c r="AS79" s="851"/>
      <c r="AT79" s="851"/>
      <c r="AU79" s="851" t="s">
        <v>563</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557</v>
      </c>
      <c r="C80" s="894"/>
      <c r="D80" s="894"/>
      <c r="E80" s="894"/>
      <c r="F80" s="894"/>
      <c r="G80" s="894"/>
      <c r="H80" s="894"/>
      <c r="I80" s="894"/>
      <c r="J80" s="894"/>
      <c r="K80" s="894"/>
      <c r="L80" s="894"/>
      <c r="M80" s="894"/>
      <c r="N80" s="894"/>
      <c r="O80" s="894"/>
      <c r="P80" s="895"/>
      <c r="Q80" s="896">
        <v>176</v>
      </c>
      <c r="R80" s="851"/>
      <c r="S80" s="851"/>
      <c r="T80" s="851"/>
      <c r="U80" s="851"/>
      <c r="V80" s="851">
        <v>165</v>
      </c>
      <c r="W80" s="851"/>
      <c r="X80" s="851"/>
      <c r="Y80" s="851"/>
      <c r="Z80" s="851"/>
      <c r="AA80" s="851">
        <v>11</v>
      </c>
      <c r="AB80" s="851"/>
      <c r="AC80" s="851"/>
      <c r="AD80" s="851"/>
      <c r="AE80" s="851"/>
      <c r="AF80" s="851">
        <v>11</v>
      </c>
      <c r="AG80" s="851"/>
      <c r="AH80" s="851"/>
      <c r="AI80" s="851"/>
      <c r="AJ80" s="851"/>
      <c r="AK80" s="851" t="s">
        <v>565</v>
      </c>
      <c r="AL80" s="851"/>
      <c r="AM80" s="851"/>
      <c r="AN80" s="851"/>
      <c r="AO80" s="851"/>
      <c r="AP80" s="851" t="s">
        <v>563</v>
      </c>
      <c r="AQ80" s="851"/>
      <c r="AR80" s="851"/>
      <c r="AS80" s="851"/>
      <c r="AT80" s="851"/>
      <c r="AU80" s="851" t="s">
        <v>563</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558</v>
      </c>
      <c r="C81" s="894"/>
      <c r="D81" s="894"/>
      <c r="E81" s="894"/>
      <c r="F81" s="894"/>
      <c r="G81" s="894"/>
      <c r="H81" s="894"/>
      <c r="I81" s="894"/>
      <c r="J81" s="894"/>
      <c r="K81" s="894"/>
      <c r="L81" s="894"/>
      <c r="M81" s="894"/>
      <c r="N81" s="894"/>
      <c r="O81" s="894"/>
      <c r="P81" s="895"/>
      <c r="Q81" s="896">
        <v>294</v>
      </c>
      <c r="R81" s="851"/>
      <c r="S81" s="851"/>
      <c r="T81" s="851"/>
      <c r="U81" s="851"/>
      <c r="V81" s="851">
        <v>235</v>
      </c>
      <c r="W81" s="851"/>
      <c r="X81" s="851"/>
      <c r="Y81" s="851"/>
      <c r="Z81" s="851"/>
      <c r="AA81" s="851">
        <v>59</v>
      </c>
      <c r="AB81" s="851"/>
      <c r="AC81" s="851"/>
      <c r="AD81" s="851"/>
      <c r="AE81" s="851"/>
      <c r="AF81" s="851">
        <v>59</v>
      </c>
      <c r="AG81" s="851"/>
      <c r="AH81" s="851"/>
      <c r="AI81" s="851"/>
      <c r="AJ81" s="851"/>
      <c r="AK81" s="851">
        <v>12</v>
      </c>
      <c r="AL81" s="851"/>
      <c r="AM81" s="851"/>
      <c r="AN81" s="851"/>
      <c r="AO81" s="851"/>
      <c r="AP81" s="851" t="s">
        <v>563</v>
      </c>
      <c r="AQ81" s="851"/>
      <c r="AR81" s="851"/>
      <c r="AS81" s="851"/>
      <c r="AT81" s="851"/>
      <c r="AU81" s="851" t="s">
        <v>563</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559</v>
      </c>
      <c r="C82" s="894"/>
      <c r="D82" s="894"/>
      <c r="E82" s="894"/>
      <c r="F82" s="894"/>
      <c r="G82" s="894"/>
      <c r="H82" s="894"/>
      <c r="I82" s="894"/>
      <c r="J82" s="894"/>
      <c r="K82" s="894"/>
      <c r="L82" s="894"/>
      <c r="M82" s="894"/>
      <c r="N82" s="894"/>
      <c r="O82" s="894"/>
      <c r="P82" s="895"/>
      <c r="Q82" s="896">
        <v>1272</v>
      </c>
      <c r="R82" s="851"/>
      <c r="S82" s="851"/>
      <c r="T82" s="851"/>
      <c r="U82" s="851"/>
      <c r="V82" s="851">
        <v>1233</v>
      </c>
      <c r="W82" s="851"/>
      <c r="X82" s="851"/>
      <c r="Y82" s="851"/>
      <c r="Z82" s="851"/>
      <c r="AA82" s="851">
        <v>38</v>
      </c>
      <c r="AB82" s="851"/>
      <c r="AC82" s="851"/>
      <c r="AD82" s="851"/>
      <c r="AE82" s="851"/>
      <c r="AF82" s="851">
        <v>38</v>
      </c>
      <c r="AG82" s="851"/>
      <c r="AH82" s="851"/>
      <c r="AI82" s="851"/>
      <c r="AJ82" s="851"/>
      <c r="AK82" s="851">
        <v>19</v>
      </c>
      <c r="AL82" s="851"/>
      <c r="AM82" s="851"/>
      <c r="AN82" s="851"/>
      <c r="AO82" s="851"/>
      <c r="AP82" s="851">
        <v>976</v>
      </c>
      <c r="AQ82" s="851"/>
      <c r="AR82" s="851"/>
      <c r="AS82" s="851"/>
      <c r="AT82" s="851"/>
      <c r="AU82" s="851">
        <v>199</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42632</v>
      </c>
      <c r="AG88" s="862"/>
      <c r="AH88" s="862"/>
      <c r="AI88" s="862"/>
      <c r="AJ88" s="862"/>
      <c r="AK88" s="859"/>
      <c r="AL88" s="859"/>
      <c r="AM88" s="859"/>
      <c r="AN88" s="859"/>
      <c r="AO88" s="859"/>
      <c r="AP88" s="862">
        <v>15005</v>
      </c>
      <c r="AQ88" s="862"/>
      <c r="AR88" s="862"/>
      <c r="AS88" s="862"/>
      <c r="AT88" s="862"/>
      <c r="AU88" s="862">
        <v>769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400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408</v>
      </c>
      <c r="AB109" s="915"/>
      <c r="AC109" s="915"/>
      <c r="AD109" s="915"/>
      <c r="AE109" s="916"/>
      <c r="AF109" s="914" t="s">
        <v>287</v>
      </c>
      <c r="AG109" s="915"/>
      <c r="AH109" s="915"/>
      <c r="AI109" s="915"/>
      <c r="AJ109" s="916"/>
      <c r="AK109" s="914" t="s">
        <v>286</v>
      </c>
      <c r="AL109" s="915"/>
      <c r="AM109" s="915"/>
      <c r="AN109" s="915"/>
      <c r="AO109" s="916"/>
      <c r="AP109" s="914" t="s">
        <v>409</v>
      </c>
      <c r="AQ109" s="915"/>
      <c r="AR109" s="915"/>
      <c r="AS109" s="915"/>
      <c r="AT109" s="917"/>
      <c r="AU109" s="934" t="s">
        <v>407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408</v>
      </c>
      <c r="BR109" s="915"/>
      <c r="BS109" s="915"/>
      <c r="BT109" s="915"/>
      <c r="BU109" s="916"/>
      <c r="BV109" s="914" t="s">
        <v>287</v>
      </c>
      <c r="BW109" s="915"/>
      <c r="BX109" s="915"/>
      <c r="BY109" s="915"/>
      <c r="BZ109" s="916"/>
      <c r="CA109" s="914" t="s">
        <v>286</v>
      </c>
      <c r="CB109" s="915"/>
      <c r="CC109" s="915"/>
      <c r="CD109" s="915"/>
      <c r="CE109" s="916"/>
      <c r="CF109" s="935" t="s">
        <v>409</v>
      </c>
      <c r="CG109" s="935"/>
      <c r="CH109" s="935"/>
      <c r="CI109" s="935"/>
      <c r="CJ109" s="935"/>
      <c r="CK109" s="914" t="s">
        <v>410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408</v>
      </c>
      <c r="DH109" s="915"/>
      <c r="DI109" s="915"/>
      <c r="DJ109" s="915"/>
      <c r="DK109" s="916"/>
      <c r="DL109" s="914" t="s">
        <v>287</v>
      </c>
      <c r="DM109" s="915"/>
      <c r="DN109" s="915"/>
      <c r="DO109" s="915"/>
      <c r="DP109" s="916"/>
      <c r="DQ109" s="914" t="s">
        <v>286</v>
      </c>
      <c r="DR109" s="915"/>
      <c r="DS109" s="915"/>
      <c r="DT109" s="915"/>
      <c r="DU109" s="916"/>
      <c r="DV109" s="914" t="s">
        <v>409</v>
      </c>
      <c r="DW109" s="915"/>
      <c r="DX109" s="915"/>
      <c r="DY109" s="915"/>
      <c r="DZ109" s="917"/>
    </row>
    <row r="110" spans="1:131" s="199" customFormat="1" ht="26.25" customHeight="1" x14ac:dyDescent="0.15">
      <c r="A110" s="918" t="s">
        <v>411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733365</v>
      </c>
      <c r="AB110" s="922"/>
      <c r="AC110" s="922"/>
      <c r="AD110" s="922"/>
      <c r="AE110" s="923"/>
      <c r="AF110" s="924">
        <v>685357</v>
      </c>
      <c r="AG110" s="922"/>
      <c r="AH110" s="922"/>
      <c r="AI110" s="922"/>
      <c r="AJ110" s="923"/>
      <c r="AK110" s="924">
        <v>674403</v>
      </c>
      <c r="AL110" s="922"/>
      <c r="AM110" s="922"/>
      <c r="AN110" s="922"/>
      <c r="AO110" s="923"/>
      <c r="AP110" s="925">
        <v>17.3</v>
      </c>
      <c r="AQ110" s="926"/>
      <c r="AR110" s="926"/>
      <c r="AS110" s="926"/>
      <c r="AT110" s="927"/>
      <c r="AU110" s="928" t="s">
        <v>62</v>
      </c>
      <c r="AV110" s="929"/>
      <c r="AW110" s="929"/>
      <c r="AX110" s="929"/>
      <c r="AY110" s="929"/>
      <c r="AZ110" s="970" t="s">
        <v>412</v>
      </c>
      <c r="BA110" s="919"/>
      <c r="BB110" s="919"/>
      <c r="BC110" s="919"/>
      <c r="BD110" s="919"/>
      <c r="BE110" s="919"/>
      <c r="BF110" s="919"/>
      <c r="BG110" s="919"/>
      <c r="BH110" s="919"/>
      <c r="BI110" s="919"/>
      <c r="BJ110" s="919"/>
      <c r="BK110" s="919"/>
      <c r="BL110" s="919"/>
      <c r="BM110" s="919"/>
      <c r="BN110" s="919"/>
      <c r="BO110" s="919"/>
      <c r="BP110" s="920"/>
      <c r="BQ110" s="956">
        <v>6878650</v>
      </c>
      <c r="BR110" s="957"/>
      <c r="BS110" s="957"/>
      <c r="BT110" s="957"/>
      <c r="BU110" s="957"/>
      <c r="BV110" s="957">
        <v>7017139</v>
      </c>
      <c r="BW110" s="957"/>
      <c r="BX110" s="957"/>
      <c r="BY110" s="957"/>
      <c r="BZ110" s="957"/>
      <c r="CA110" s="957">
        <v>7222718</v>
      </c>
      <c r="CB110" s="957"/>
      <c r="CC110" s="957"/>
      <c r="CD110" s="957"/>
      <c r="CE110" s="957"/>
      <c r="CF110" s="971">
        <v>185.5</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v>43006</v>
      </c>
      <c r="BR111" s="950"/>
      <c r="BS111" s="950"/>
      <c r="BT111" s="950"/>
      <c r="BU111" s="950"/>
      <c r="BV111" s="950">
        <v>133904</v>
      </c>
      <c r="BW111" s="950"/>
      <c r="BX111" s="950"/>
      <c r="BY111" s="950"/>
      <c r="BZ111" s="950"/>
      <c r="CA111" s="950">
        <v>139143</v>
      </c>
      <c r="CB111" s="950"/>
      <c r="CC111" s="950"/>
      <c r="CD111" s="950"/>
      <c r="CE111" s="950"/>
      <c r="CF111" s="944">
        <v>3.6</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2056109</v>
      </c>
      <c r="BR112" s="950"/>
      <c r="BS112" s="950"/>
      <c r="BT112" s="950"/>
      <c r="BU112" s="950"/>
      <c r="BV112" s="950">
        <v>2161316</v>
      </c>
      <c r="BW112" s="950"/>
      <c r="BX112" s="950"/>
      <c r="BY112" s="950"/>
      <c r="BZ112" s="950"/>
      <c r="CA112" s="950">
        <v>2175841</v>
      </c>
      <c r="CB112" s="950"/>
      <c r="CC112" s="950"/>
      <c r="CD112" s="950"/>
      <c r="CE112" s="950"/>
      <c r="CF112" s="944">
        <v>55.9</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74918</v>
      </c>
      <c r="AB113" s="964"/>
      <c r="AC113" s="964"/>
      <c r="AD113" s="964"/>
      <c r="AE113" s="965"/>
      <c r="AF113" s="966">
        <v>73773</v>
      </c>
      <c r="AG113" s="964"/>
      <c r="AH113" s="964"/>
      <c r="AI113" s="964"/>
      <c r="AJ113" s="965"/>
      <c r="AK113" s="966">
        <v>99213</v>
      </c>
      <c r="AL113" s="964"/>
      <c r="AM113" s="964"/>
      <c r="AN113" s="964"/>
      <c r="AO113" s="965"/>
      <c r="AP113" s="967">
        <v>2.5</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v>682245</v>
      </c>
      <c r="BR113" s="950"/>
      <c r="BS113" s="950"/>
      <c r="BT113" s="950"/>
      <c r="BU113" s="950"/>
      <c r="BV113" s="950">
        <v>679877</v>
      </c>
      <c r="BW113" s="950"/>
      <c r="BX113" s="950"/>
      <c r="BY113" s="950"/>
      <c r="BZ113" s="950"/>
      <c r="CA113" s="950">
        <v>767937</v>
      </c>
      <c r="CB113" s="950"/>
      <c r="CC113" s="950"/>
      <c r="CD113" s="950"/>
      <c r="CE113" s="950"/>
      <c r="CF113" s="944">
        <v>19.7</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v>103455</v>
      </c>
      <c r="DM113" s="989"/>
      <c r="DN113" s="989"/>
      <c r="DO113" s="989"/>
      <c r="DP113" s="990"/>
      <c r="DQ113" s="991">
        <v>121885</v>
      </c>
      <c r="DR113" s="989"/>
      <c r="DS113" s="989"/>
      <c r="DT113" s="989"/>
      <c r="DU113" s="990"/>
      <c r="DV113" s="992">
        <v>3.1</v>
      </c>
      <c r="DW113" s="993"/>
      <c r="DX113" s="993"/>
      <c r="DY113" s="993"/>
      <c r="DZ113" s="994"/>
    </row>
    <row r="114" spans="1:130" s="199"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84970</v>
      </c>
      <c r="AB114" s="989"/>
      <c r="AC114" s="989"/>
      <c r="AD114" s="989"/>
      <c r="AE114" s="990"/>
      <c r="AF114" s="991">
        <v>55857</v>
      </c>
      <c r="AG114" s="989"/>
      <c r="AH114" s="989"/>
      <c r="AI114" s="989"/>
      <c r="AJ114" s="990"/>
      <c r="AK114" s="991">
        <v>69335</v>
      </c>
      <c r="AL114" s="989"/>
      <c r="AM114" s="989"/>
      <c r="AN114" s="989"/>
      <c r="AO114" s="990"/>
      <c r="AP114" s="992">
        <v>1.8</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731856</v>
      </c>
      <c r="BR114" s="950"/>
      <c r="BS114" s="950"/>
      <c r="BT114" s="950"/>
      <c r="BU114" s="950"/>
      <c r="BV114" s="950">
        <v>918266</v>
      </c>
      <c r="BW114" s="950"/>
      <c r="BX114" s="950"/>
      <c r="BY114" s="950"/>
      <c r="BZ114" s="950"/>
      <c r="CA114" s="950">
        <v>780574</v>
      </c>
      <c r="CB114" s="950"/>
      <c r="CC114" s="950"/>
      <c r="CD114" s="950"/>
      <c r="CE114" s="950"/>
      <c r="CF114" s="944">
        <v>20.100000000000001</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14428</v>
      </c>
      <c r="AB115" s="964"/>
      <c r="AC115" s="964"/>
      <c r="AD115" s="964"/>
      <c r="AE115" s="965"/>
      <c r="AF115" s="966">
        <v>16948</v>
      </c>
      <c r="AG115" s="964"/>
      <c r="AH115" s="964"/>
      <c r="AI115" s="964"/>
      <c r="AJ115" s="965"/>
      <c r="AK115" s="966">
        <v>16740</v>
      </c>
      <c r="AL115" s="964"/>
      <c r="AM115" s="964"/>
      <c r="AN115" s="964"/>
      <c r="AO115" s="965"/>
      <c r="AP115" s="967">
        <v>0.4</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907681</v>
      </c>
      <c r="AB117" s="1007"/>
      <c r="AC117" s="1007"/>
      <c r="AD117" s="1007"/>
      <c r="AE117" s="1008"/>
      <c r="AF117" s="1009">
        <v>831935</v>
      </c>
      <c r="AG117" s="1007"/>
      <c r="AH117" s="1007"/>
      <c r="AI117" s="1007"/>
      <c r="AJ117" s="1008"/>
      <c r="AK117" s="1009">
        <v>859691</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410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408</v>
      </c>
      <c r="AB118" s="915"/>
      <c r="AC118" s="915"/>
      <c r="AD118" s="915"/>
      <c r="AE118" s="916"/>
      <c r="AF118" s="914" t="s">
        <v>287</v>
      </c>
      <c r="AG118" s="915"/>
      <c r="AH118" s="915"/>
      <c r="AI118" s="915"/>
      <c r="AJ118" s="916"/>
      <c r="AK118" s="914" t="s">
        <v>286</v>
      </c>
      <c r="AL118" s="915"/>
      <c r="AM118" s="915"/>
      <c r="AN118" s="915"/>
      <c r="AO118" s="916"/>
      <c r="AP118" s="1001" t="s">
        <v>409</v>
      </c>
      <c r="AQ118" s="1002"/>
      <c r="AR118" s="1002"/>
      <c r="AS118" s="1002"/>
      <c r="AT118" s="1003"/>
      <c r="AU118" s="930"/>
      <c r="AV118" s="931"/>
      <c r="AW118" s="931"/>
      <c r="AX118" s="931"/>
      <c r="AY118" s="931"/>
      <c r="AZ118" s="1004" t="s">
        <v>437</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439</v>
      </c>
      <c r="BP119" s="1036"/>
      <c r="BQ119" s="1027">
        <v>10391866</v>
      </c>
      <c r="BR119" s="1028"/>
      <c r="BS119" s="1028"/>
      <c r="BT119" s="1028"/>
      <c r="BU119" s="1028"/>
      <c r="BV119" s="1028">
        <v>10910502</v>
      </c>
      <c r="BW119" s="1028"/>
      <c r="BX119" s="1028"/>
      <c r="BY119" s="1028"/>
      <c r="BZ119" s="1028"/>
      <c r="CA119" s="1028">
        <v>11086213</v>
      </c>
      <c r="CB119" s="1028"/>
      <c r="CC119" s="1028"/>
      <c r="CD119" s="1028"/>
      <c r="CE119" s="1028"/>
      <c r="CF119" s="1029"/>
      <c r="CG119" s="1030"/>
      <c r="CH119" s="1030"/>
      <c r="CI119" s="1030"/>
      <c r="CJ119" s="1031"/>
      <c r="CK119" s="977"/>
      <c r="CL119" s="978"/>
      <c r="CM119" s="1032" t="s">
        <v>440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43006</v>
      </c>
      <c r="DH119" s="1014"/>
      <c r="DI119" s="1014"/>
      <c r="DJ119" s="1014"/>
      <c r="DK119" s="1015"/>
      <c r="DL119" s="1013">
        <v>30449</v>
      </c>
      <c r="DM119" s="1014"/>
      <c r="DN119" s="1014"/>
      <c r="DO119" s="1014"/>
      <c r="DP119" s="1015"/>
      <c r="DQ119" s="1013">
        <v>17258</v>
      </c>
      <c r="DR119" s="1014"/>
      <c r="DS119" s="1014"/>
      <c r="DT119" s="1014"/>
      <c r="DU119" s="1015"/>
      <c r="DV119" s="1016">
        <v>0.4</v>
      </c>
      <c r="DW119" s="1017"/>
      <c r="DX119" s="1017"/>
      <c r="DY119" s="1017"/>
      <c r="DZ119" s="1018"/>
    </row>
    <row r="120" spans="1:130" s="199" customFormat="1" ht="26.25" customHeight="1" x14ac:dyDescent="0.15">
      <c r="A120" s="1089"/>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441</v>
      </c>
      <c r="AV120" s="1020"/>
      <c r="AW120" s="1020"/>
      <c r="AX120" s="1020"/>
      <c r="AY120" s="1021"/>
      <c r="AZ120" s="970" t="s">
        <v>442</v>
      </c>
      <c r="BA120" s="919"/>
      <c r="BB120" s="919"/>
      <c r="BC120" s="919"/>
      <c r="BD120" s="919"/>
      <c r="BE120" s="919"/>
      <c r="BF120" s="919"/>
      <c r="BG120" s="919"/>
      <c r="BH120" s="919"/>
      <c r="BI120" s="919"/>
      <c r="BJ120" s="919"/>
      <c r="BK120" s="919"/>
      <c r="BL120" s="919"/>
      <c r="BM120" s="919"/>
      <c r="BN120" s="919"/>
      <c r="BO120" s="919"/>
      <c r="BP120" s="920"/>
      <c r="BQ120" s="956">
        <v>3687907</v>
      </c>
      <c r="BR120" s="957"/>
      <c r="BS120" s="957"/>
      <c r="BT120" s="957"/>
      <c r="BU120" s="957"/>
      <c r="BV120" s="957">
        <v>3646527</v>
      </c>
      <c r="BW120" s="957"/>
      <c r="BX120" s="957"/>
      <c r="BY120" s="957"/>
      <c r="BZ120" s="957"/>
      <c r="CA120" s="957">
        <v>3872342</v>
      </c>
      <c r="CB120" s="957"/>
      <c r="CC120" s="957"/>
      <c r="CD120" s="957"/>
      <c r="CE120" s="957"/>
      <c r="CF120" s="971">
        <v>99.5</v>
      </c>
      <c r="CG120" s="972"/>
      <c r="CH120" s="972"/>
      <c r="CI120" s="972"/>
      <c r="CJ120" s="972"/>
      <c r="CK120" s="1037" t="s">
        <v>443</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1920002</v>
      </c>
      <c r="DH120" s="957"/>
      <c r="DI120" s="957"/>
      <c r="DJ120" s="957"/>
      <c r="DK120" s="957"/>
      <c r="DL120" s="957">
        <v>2040781</v>
      </c>
      <c r="DM120" s="957"/>
      <c r="DN120" s="957"/>
      <c r="DO120" s="957"/>
      <c r="DP120" s="957"/>
      <c r="DQ120" s="957">
        <v>2175841</v>
      </c>
      <c r="DR120" s="957"/>
      <c r="DS120" s="957"/>
      <c r="DT120" s="957"/>
      <c r="DU120" s="957"/>
      <c r="DV120" s="958">
        <v>55.9</v>
      </c>
      <c r="DW120" s="958"/>
      <c r="DX120" s="958"/>
      <c r="DY120" s="958"/>
      <c r="DZ120" s="959"/>
    </row>
    <row r="121" spans="1:130" s="199" customFormat="1" ht="26.25" customHeight="1" x14ac:dyDescent="0.15">
      <c r="A121" s="1089"/>
      <c r="B121" s="976"/>
      <c r="C121" s="997" t="s">
        <v>444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445</v>
      </c>
      <c r="BA121" s="980"/>
      <c r="BB121" s="980"/>
      <c r="BC121" s="980"/>
      <c r="BD121" s="980"/>
      <c r="BE121" s="980"/>
      <c r="BF121" s="980"/>
      <c r="BG121" s="980"/>
      <c r="BH121" s="980"/>
      <c r="BI121" s="980"/>
      <c r="BJ121" s="980"/>
      <c r="BK121" s="980"/>
      <c r="BL121" s="980"/>
      <c r="BM121" s="980"/>
      <c r="BN121" s="980"/>
      <c r="BO121" s="980"/>
      <c r="BP121" s="981"/>
      <c r="BQ121" s="949">
        <v>5494</v>
      </c>
      <c r="BR121" s="950"/>
      <c r="BS121" s="950"/>
      <c r="BT121" s="950"/>
      <c r="BU121" s="950"/>
      <c r="BV121" s="950">
        <v>4614</v>
      </c>
      <c r="BW121" s="950"/>
      <c r="BX121" s="950"/>
      <c r="BY121" s="950"/>
      <c r="BZ121" s="950"/>
      <c r="CA121" s="950">
        <v>28778</v>
      </c>
      <c r="CB121" s="950"/>
      <c r="CC121" s="950"/>
      <c r="CD121" s="950"/>
      <c r="CE121" s="950"/>
      <c r="CF121" s="944">
        <v>0.7</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136107</v>
      </c>
      <c r="DH121" s="950"/>
      <c r="DI121" s="950"/>
      <c r="DJ121" s="950"/>
      <c r="DK121" s="950"/>
      <c r="DL121" s="950">
        <v>120535</v>
      </c>
      <c r="DM121" s="950"/>
      <c r="DN121" s="950"/>
      <c r="DO121" s="950"/>
      <c r="DP121" s="950"/>
      <c r="DQ121" s="950" t="s">
        <v>112</v>
      </c>
      <c r="DR121" s="950"/>
      <c r="DS121" s="950"/>
      <c r="DT121" s="950"/>
      <c r="DU121" s="950"/>
      <c r="DV121" s="951" t="s">
        <v>112</v>
      </c>
      <c r="DW121" s="951"/>
      <c r="DX121" s="951"/>
      <c r="DY121" s="951"/>
      <c r="DZ121" s="952"/>
    </row>
    <row r="122" spans="1:130" s="199" customFormat="1" ht="26.25" customHeight="1" x14ac:dyDescent="0.15">
      <c r="A122" s="1089"/>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446</v>
      </c>
      <c r="BA122" s="995"/>
      <c r="BB122" s="995"/>
      <c r="BC122" s="995"/>
      <c r="BD122" s="995"/>
      <c r="BE122" s="995"/>
      <c r="BF122" s="995"/>
      <c r="BG122" s="995"/>
      <c r="BH122" s="995"/>
      <c r="BI122" s="995"/>
      <c r="BJ122" s="995"/>
      <c r="BK122" s="995"/>
      <c r="BL122" s="995"/>
      <c r="BM122" s="995"/>
      <c r="BN122" s="995"/>
      <c r="BO122" s="995"/>
      <c r="BP122" s="996"/>
      <c r="BQ122" s="1027">
        <v>6730633</v>
      </c>
      <c r="BR122" s="1028"/>
      <c r="BS122" s="1028"/>
      <c r="BT122" s="1028"/>
      <c r="BU122" s="1028"/>
      <c r="BV122" s="1028">
        <v>6961099</v>
      </c>
      <c r="BW122" s="1028"/>
      <c r="BX122" s="1028"/>
      <c r="BY122" s="1028"/>
      <c r="BZ122" s="1028"/>
      <c r="CA122" s="1028">
        <v>7166151</v>
      </c>
      <c r="CB122" s="1028"/>
      <c r="CC122" s="1028"/>
      <c r="CD122" s="1028"/>
      <c r="CE122" s="1028"/>
      <c r="CF122" s="1048">
        <v>184.1</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447</v>
      </c>
      <c r="BP123" s="1036"/>
      <c r="BQ123" s="1095">
        <v>10424034</v>
      </c>
      <c r="BR123" s="1096"/>
      <c r="BS123" s="1096"/>
      <c r="BT123" s="1096"/>
      <c r="BU123" s="1096"/>
      <c r="BV123" s="1096">
        <v>10612240</v>
      </c>
      <c r="BW123" s="1096"/>
      <c r="BX123" s="1096"/>
      <c r="BY123" s="1096"/>
      <c r="BZ123" s="1096"/>
      <c r="CA123" s="1096">
        <v>11067271</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v>7.7</v>
      </c>
      <c r="BW124" s="1058"/>
      <c r="BX124" s="1058"/>
      <c r="BY124" s="1058"/>
      <c r="BZ124" s="1058"/>
      <c r="CA124" s="1058">
        <v>0.4</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14381</v>
      </c>
      <c r="AB126" s="989"/>
      <c r="AC126" s="989"/>
      <c r="AD126" s="989"/>
      <c r="AE126" s="990"/>
      <c r="AF126" s="991">
        <v>16910</v>
      </c>
      <c r="AG126" s="989"/>
      <c r="AH126" s="989"/>
      <c r="AI126" s="989"/>
      <c r="AJ126" s="990"/>
      <c r="AK126" s="991">
        <v>16713</v>
      </c>
      <c r="AL126" s="989"/>
      <c r="AM126" s="989"/>
      <c r="AN126" s="989"/>
      <c r="AO126" s="990"/>
      <c r="AP126" s="992">
        <v>0.4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47</v>
      </c>
      <c r="AB127" s="989"/>
      <c r="AC127" s="989"/>
      <c r="AD127" s="989"/>
      <c r="AE127" s="990"/>
      <c r="AF127" s="991">
        <v>38</v>
      </c>
      <c r="AG127" s="989"/>
      <c r="AH127" s="989"/>
      <c r="AI127" s="989"/>
      <c r="AJ127" s="990"/>
      <c r="AK127" s="991">
        <v>27</v>
      </c>
      <c r="AL127" s="989"/>
      <c r="AM127" s="989"/>
      <c r="AN127" s="989"/>
      <c r="AO127" s="990"/>
      <c r="AP127" s="992">
        <v>0</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964</v>
      </c>
      <c r="AB128" s="1078"/>
      <c r="AC128" s="1078"/>
      <c r="AD128" s="1078"/>
      <c r="AE128" s="1079"/>
      <c r="AF128" s="1080">
        <v>818</v>
      </c>
      <c r="AG128" s="1078"/>
      <c r="AH128" s="1078"/>
      <c r="AI128" s="1078"/>
      <c r="AJ128" s="1079"/>
      <c r="AK128" s="1080">
        <v>647</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463</v>
      </c>
      <c r="X129" s="1104"/>
      <c r="Y129" s="1104"/>
      <c r="Z129" s="1105"/>
      <c r="AA129" s="988">
        <v>4421977</v>
      </c>
      <c r="AB129" s="989"/>
      <c r="AC129" s="989"/>
      <c r="AD129" s="989"/>
      <c r="AE129" s="990"/>
      <c r="AF129" s="991">
        <v>4468070</v>
      </c>
      <c r="AG129" s="989"/>
      <c r="AH129" s="989"/>
      <c r="AI129" s="989"/>
      <c r="AJ129" s="990"/>
      <c r="AK129" s="991">
        <v>4501494</v>
      </c>
      <c r="AL129" s="989"/>
      <c r="AM129" s="989"/>
      <c r="AN129" s="989"/>
      <c r="AO129" s="990"/>
      <c r="AP129" s="1106"/>
      <c r="AQ129" s="1107"/>
      <c r="AR129" s="1107"/>
      <c r="AS129" s="1107"/>
      <c r="AT129" s="1108"/>
      <c r="AU129" s="237"/>
      <c r="AV129" s="237"/>
      <c r="AW129" s="237"/>
      <c r="AX129" s="1097" t="s">
        <v>464</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466</v>
      </c>
      <c r="X130" s="1104"/>
      <c r="Y130" s="1104"/>
      <c r="Z130" s="1105"/>
      <c r="AA130" s="988">
        <v>645944</v>
      </c>
      <c r="AB130" s="989"/>
      <c r="AC130" s="989"/>
      <c r="AD130" s="989"/>
      <c r="AE130" s="990"/>
      <c r="AF130" s="991">
        <v>608944</v>
      </c>
      <c r="AG130" s="989"/>
      <c r="AH130" s="989"/>
      <c r="AI130" s="989"/>
      <c r="AJ130" s="990"/>
      <c r="AK130" s="991">
        <v>608426</v>
      </c>
      <c r="AL130" s="989"/>
      <c r="AM130" s="989"/>
      <c r="AN130" s="989"/>
      <c r="AO130" s="990"/>
      <c r="AP130" s="1106"/>
      <c r="AQ130" s="1107"/>
      <c r="AR130" s="1107"/>
      <c r="AS130" s="1107"/>
      <c r="AT130" s="1108"/>
      <c r="AU130" s="237"/>
      <c r="AV130" s="237"/>
      <c r="AW130" s="237"/>
      <c r="AX130" s="1097" t="s">
        <v>467</v>
      </c>
      <c r="AY130" s="980"/>
      <c r="AZ130" s="980"/>
      <c r="BA130" s="980"/>
      <c r="BB130" s="980"/>
      <c r="BC130" s="980"/>
      <c r="BD130" s="980"/>
      <c r="BE130" s="981"/>
      <c r="BF130" s="1134">
        <v>6.3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468</v>
      </c>
      <c r="X131" s="1142"/>
      <c r="Y131" s="1142"/>
      <c r="Z131" s="1143"/>
      <c r="AA131" s="1035">
        <v>3776033</v>
      </c>
      <c r="AB131" s="1014"/>
      <c r="AC131" s="1014"/>
      <c r="AD131" s="1014"/>
      <c r="AE131" s="1015"/>
      <c r="AF131" s="1013">
        <v>3859126</v>
      </c>
      <c r="AG131" s="1014"/>
      <c r="AH131" s="1014"/>
      <c r="AI131" s="1014"/>
      <c r="AJ131" s="1015"/>
      <c r="AK131" s="1013">
        <v>3893068</v>
      </c>
      <c r="AL131" s="1014"/>
      <c r="AM131" s="1014"/>
      <c r="AN131" s="1014"/>
      <c r="AO131" s="1015"/>
      <c r="AP131" s="1144"/>
      <c r="AQ131" s="1145"/>
      <c r="AR131" s="1145"/>
      <c r="AS131" s="1145"/>
      <c r="AT131" s="1146"/>
      <c r="AU131" s="237"/>
      <c r="AV131" s="237"/>
      <c r="AW131" s="237"/>
      <c r="AX131" s="1116" t="s">
        <v>469</v>
      </c>
      <c r="AY131" s="1067"/>
      <c r="AZ131" s="1067"/>
      <c r="BA131" s="1067"/>
      <c r="BB131" s="1067"/>
      <c r="BC131" s="1067"/>
      <c r="BD131" s="1067"/>
      <c r="BE131" s="1068"/>
      <c r="BF131" s="1117">
        <v>0.4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471</v>
      </c>
      <c r="W132" s="1127"/>
      <c r="X132" s="1127"/>
      <c r="Y132" s="1127"/>
      <c r="Z132" s="1128"/>
      <c r="AA132" s="1129">
        <v>6.9060042639999999</v>
      </c>
      <c r="AB132" s="1130"/>
      <c r="AC132" s="1130"/>
      <c r="AD132" s="1130"/>
      <c r="AE132" s="1131"/>
      <c r="AF132" s="1132">
        <v>5.7570807479999999</v>
      </c>
      <c r="AG132" s="1130"/>
      <c r="AH132" s="1130"/>
      <c r="AI132" s="1130"/>
      <c r="AJ132" s="1131"/>
      <c r="AK132" s="1132">
        <v>6.4375448869999996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472</v>
      </c>
      <c r="W133" s="1110"/>
      <c r="X133" s="1110"/>
      <c r="Y133" s="1110"/>
      <c r="Z133" s="1111"/>
      <c r="AA133" s="1112">
        <v>8.4</v>
      </c>
      <c r="AB133" s="1113"/>
      <c r="AC133" s="1113"/>
      <c r="AD133" s="1113"/>
      <c r="AE133" s="1114"/>
      <c r="AF133" s="1112">
        <v>7.2</v>
      </c>
      <c r="AG133" s="1113"/>
      <c r="AH133" s="1113"/>
      <c r="AI133" s="1113"/>
      <c r="AJ133" s="1114"/>
      <c r="AK133" s="1112">
        <v>6.3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6" zoomScale="85" zoomScaleNormal="85" zoomScaleSheetLayoutView="85" workbookViewId="0">
      <selection activeCell="AF73" sqref="AF73"/>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1"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0" t="s">
        <v>475</v>
      </c>
      <c r="L7" s="256"/>
      <c r="M7" s="257" t="s">
        <v>476</v>
      </c>
      <c r="N7" s="258"/>
    </row>
    <row r="8" spans="1:16" x14ac:dyDescent="0.15">
      <c r="A8" s="250"/>
      <c r="B8" s="246"/>
      <c r="C8" s="246"/>
      <c r="D8" s="246"/>
      <c r="E8" s="246"/>
      <c r="F8" s="246"/>
      <c r="G8" s="259"/>
      <c r="H8" s="260"/>
      <c r="I8" s="260"/>
      <c r="J8" s="261"/>
      <c r="K8" s="1151"/>
      <c r="L8" s="262" t="s">
        <v>477</v>
      </c>
      <c r="M8" s="263" t="s">
        <v>478</v>
      </c>
      <c r="N8" s="264" t="s">
        <v>479</v>
      </c>
    </row>
    <row r="9" spans="1:16" x14ac:dyDescent="0.15">
      <c r="A9" s="250"/>
      <c r="B9" s="246"/>
      <c r="C9" s="246"/>
      <c r="D9" s="246"/>
      <c r="E9" s="246"/>
      <c r="F9" s="246"/>
      <c r="G9" s="1152" t="s">
        <v>480</v>
      </c>
      <c r="H9" s="1153"/>
      <c r="I9" s="1153"/>
      <c r="J9" s="1154"/>
      <c r="K9" s="265">
        <v>1092398</v>
      </c>
      <c r="L9" s="266">
        <v>54944</v>
      </c>
      <c r="M9" s="267">
        <v>55845</v>
      </c>
      <c r="N9" s="268">
        <v>-1.6</v>
      </c>
    </row>
    <row r="10" spans="1:16" x14ac:dyDescent="0.15">
      <c r="A10" s="250"/>
      <c r="B10" s="246"/>
      <c r="C10" s="246"/>
      <c r="D10" s="246"/>
      <c r="E10" s="246"/>
      <c r="F10" s="246"/>
      <c r="G10" s="1152" t="s">
        <v>481</v>
      </c>
      <c r="H10" s="1153"/>
      <c r="I10" s="1153"/>
      <c r="J10" s="1154"/>
      <c r="K10" s="269">
        <v>50090</v>
      </c>
      <c r="L10" s="270">
        <v>2519</v>
      </c>
      <c r="M10" s="271">
        <v>5607</v>
      </c>
      <c r="N10" s="272">
        <v>-55.1</v>
      </c>
    </row>
    <row r="11" spans="1:16" ht="13.5" customHeight="1" x14ac:dyDescent="0.15">
      <c r="A11" s="250"/>
      <c r="B11" s="246"/>
      <c r="C11" s="246"/>
      <c r="D11" s="246"/>
      <c r="E11" s="246"/>
      <c r="F11" s="246"/>
      <c r="G11" s="1152" t="s">
        <v>482</v>
      </c>
      <c r="H11" s="1153"/>
      <c r="I11" s="1153"/>
      <c r="J11" s="1154"/>
      <c r="K11" s="269">
        <v>193604</v>
      </c>
      <c r="L11" s="270">
        <v>9738</v>
      </c>
      <c r="M11" s="271">
        <v>8384</v>
      </c>
      <c r="N11" s="272">
        <v>16.100000000000001</v>
      </c>
    </row>
    <row r="12" spans="1:16" ht="13.5" customHeight="1" x14ac:dyDescent="0.15">
      <c r="A12" s="250"/>
      <c r="B12" s="246"/>
      <c r="C12" s="246"/>
      <c r="D12" s="246"/>
      <c r="E12" s="246"/>
      <c r="F12" s="246"/>
      <c r="G12" s="1152" t="s">
        <v>483</v>
      </c>
      <c r="H12" s="1153"/>
      <c r="I12" s="1153"/>
      <c r="J12" s="1154"/>
      <c r="K12" s="269" t="s">
        <v>484</v>
      </c>
      <c r="L12" s="270" t="s">
        <v>484</v>
      </c>
      <c r="M12" s="271">
        <v>147</v>
      </c>
      <c r="N12" s="272" t="s">
        <v>484</v>
      </c>
    </row>
    <row r="13" spans="1:16" ht="13.5" customHeight="1" x14ac:dyDescent="0.15">
      <c r="A13" s="250"/>
      <c r="B13" s="246"/>
      <c r="C13" s="246"/>
      <c r="D13" s="246"/>
      <c r="E13" s="246"/>
      <c r="F13" s="246"/>
      <c r="G13" s="1152" t="s">
        <v>485</v>
      </c>
      <c r="H13" s="1153"/>
      <c r="I13" s="1153"/>
      <c r="J13" s="1154"/>
      <c r="K13" s="269">
        <v>176</v>
      </c>
      <c r="L13" s="270">
        <v>9</v>
      </c>
      <c r="M13" s="271">
        <v>6</v>
      </c>
      <c r="N13" s="272">
        <v>50</v>
      </c>
    </row>
    <row r="14" spans="1:16" ht="13.5" customHeight="1" x14ac:dyDescent="0.15">
      <c r="A14" s="250"/>
      <c r="B14" s="246"/>
      <c r="C14" s="246"/>
      <c r="D14" s="246"/>
      <c r="E14" s="246"/>
      <c r="F14" s="246"/>
      <c r="G14" s="1152" t="s">
        <v>486</v>
      </c>
      <c r="H14" s="1153"/>
      <c r="I14" s="1153"/>
      <c r="J14" s="1154"/>
      <c r="K14" s="269">
        <v>41680</v>
      </c>
      <c r="L14" s="270">
        <v>2096</v>
      </c>
      <c r="M14" s="271">
        <v>2653</v>
      </c>
      <c r="N14" s="272">
        <v>-21</v>
      </c>
    </row>
    <row r="15" spans="1:16" ht="13.5" customHeight="1" x14ac:dyDescent="0.15">
      <c r="A15" s="250"/>
      <c r="B15" s="246"/>
      <c r="C15" s="246"/>
      <c r="D15" s="246"/>
      <c r="E15" s="246"/>
      <c r="F15" s="246"/>
      <c r="G15" s="1152" t="s">
        <v>487</v>
      </c>
      <c r="H15" s="1153"/>
      <c r="I15" s="1153"/>
      <c r="J15" s="1154"/>
      <c r="K15" s="269">
        <v>33223</v>
      </c>
      <c r="L15" s="270">
        <v>1671</v>
      </c>
      <c r="M15" s="271">
        <v>1240</v>
      </c>
      <c r="N15" s="272">
        <v>34.799999999999997</v>
      </c>
    </row>
    <row r="16" spans="1:16" x14ac:dyDescent="0.15">
      <c r="A16" s="250"/>
      <c r="B16" s="246"/>
      <c r="C16" s="246"/>
      <c r="D16" s="246"/>
      <c r="E16" s="246"/>
      <c r="F16" s="246"/>
      <c r="G16" s="1155" t="s">
        <v>488</v>
      </c>
      <c r="H16" s="1156"/>
      <c r="I16" s="1156"/>
      <c r="J16" s="1157"/>
      <c r="K16" s="270">
        <v>-93266</v>
      </c>
      <c r="L16" s="270">
        <v>-4691</v>
      </c>
      <c r="M16" s="271">
        <v>-5294</v>
      </c>
      <c r="N16" s="272">
        <v>-11.4</v>
      </c>
    </row>
    <row r="17" spans="1:16" x14ac:dyDescent="0.15">
      <c r="A17" s="250"/>
      <c r="B17" s="246"/>
      <c r="C17" s="246"/>
      <c r="D17" s="246"/>
      <c r="E17" s="246"/>
      <c r="F17" s="246"/>
      <c r="G17" s="1155" t="s">
        <v>170</v>
      </c>
      <c r="H17" s="1156"/>
      <c r="I17" s="1156"/>
      <c r="J17" s="1157"/>
      <c r="K17" s="270">
        <v>1317905</v>
      </c>
      <c r="L17" s="270">
        <v>66286</v>
      </c>
      <c r="M17" s="271">
        <v>68586</v>
      </c>
      <c r="N17" s="272">
        <v>-3.4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47" t="s">
        <v>493</v>
      </c>
      <c r="H21" s="1148"/>
      <c r="I21" s="1148"/>
      <c r="J21" s="1149"/>
      <c r="K21" s="282">
        <v>5.33</v>
      </c>
      <c r="L21" s="283">
        <v>6.42</v>
      </c>
      <c r="M21" s="284">
        <v>-1.0900000000000001</v>
      </c>
      <c r="N21" s="251"/>
      <c r="O21" s="285"/>
      <c r="P21" s="281"/>
    </row>
    <row r="22" spans="1:16" s="286" customFormat="1" x14ac:dyDescent="0.15">
      <c r="A22" s="281"/>
      <c r="B22" s="251"/>
      <c r="C22" s="251"/>
      <c r="D22" s="251"/>
      <c r="E22" s="251"/>
      <c r="F22" s="251"/>
      <c r="G22" s="1147" t="s">
        <v>494</v>
      </c>
      <c r="H22" s="1148"/>
      <c r="I22" s="1148"/>
      <c r="J22" s="1149"/>
      <c r="K22" s="287">
        <v>96.9</v>
      </c>
      <c r="L22" s="288">
        <v>97.3</v>
      </c>
      <c r="M22" s="289">
        <v>-0.4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0" t="s">
        <v>475</v>
      </c>
      <c r="L30" s="256"/>
      <c r="M30" s="257" t="s">
        <v>476</v>
      </c>
      <c r="N30" s="258"/>
    </row>
    <row r="31" spans="1:16" x14ac:dyDescent="0.15">
      <c r="A31" s="250"/>
      <c r="B31" s="246"/>
      <c r="C31" s="246"/>
      <c r="D31" s="246"/>
      <c r="E31" s="246"/>
      <c r="F31" s="246"/>
      <c r="G31" s="259"/>
      <c r="H31" s="260"/>
      <c r="I31" s="260"/>
      <c r="J31" s="261"/>
      <c r="K31" s="1151"/>
      <c r="L31" s="262" t="s">
        <v>477</v>
      </c>
      <c r="M31" s="263" t="s">
        <v>478</v>
      </c>
      <c r="N31" s="264" t="s">
        <v>479</v>
      </c>
    </row>
    <row r="32" spans="1:16" ht="27" customHeight="1" x14ac:dyDescent="0.15">
      <c r="A32" s="250"/>
      <c r="B32" s="246"/>
      <c r="C32" s="246"/>
      <c r="D32" s="246"/>
      <c r="E32" s="246"/>
      <c r="F32" s="246"/>
      <c r="G32" s="1163" t="s">
        <v>498</v>
      </c>
      <c r="H32" s="1164"/>
      <c r="I32" s="1164"/>
      <c r="J32" s="1165"/>
      <c r="K32" s="296">
        <v>674403</v>
      </c>
      <c r="L32" s="296">
        <v>33920</v>
      </c>
      <c r="M32" s="297">
        <v>31128</v>
      </c>
      <c r="N32" s="298">
        <v>9</v>
      </c>
    </row>
    <row r="33" spans="1:16" ht="13.5" customHeight="1" x14ac:dyDescent="0.15">
      <c r="A33" s="250"/>
      <c r="B33" s="246"/>
      <c r="C33" s="246"/>
      <c r="D33" s="246"/>
      <c r="E33" s="246"/>
      <c r="F33" s="246"/>
      <c r="G33" s="1163" t="s">
        <v>499</v>
      </c>
      <c r="H33" s="1164"/>
      <c r="I33" s="1164"/>
      <c r="J33" s="1165"/>
      <c r="K33" s="296" t="s">
        <v>484</v>
      </c>
      <c r="L33" s="296" t="s">
        <v>484</v>
      </c>
      <c r="M33" s="297" t="s">
        <v>484</v>
      </c>
      <c r="N33" s="298" t="s">
        <v>484</v>
      </c>
    </row>
    <row r="34" spans="1:16" ht="27" customHeight="1" x14ac:dyDescent="0.15">
      <c r="A34" s="250"/>
      <c r="B34" s="246"/>
      <c r="C34" s="246"/>
      <c r="D34" s="246"/>
      <c r="E34" s="246"/>
      <c r="F34" s="246"/>
      <c r="G34" s="1163" t="s">
        <v>500</v>
      </c>
      <c r="H34" s="1164"/>
      <c r="I34" s="1164"/>
      <c r="J34" s="1165"/>
      <c r="K34" s="296" t="s">
        <v>484</v>
      </c>
      <c r="L34" s="296" t="s">
        <v>484</v>
      </c>
      <c r="M34" s="297" t="s">
        <v>484</v>
      </c>
      <c r="N34" s="298" t="s">
        <v>484</v>
      </c>
    </row>
    <row r="35" spans="1:16" ht="27" customHeight="1" x14ac:dyDescent="0.15">
      <c r="A35" s="250"/>
      <c r="B35" s="246"/>
      <c r="C35" s="246"/>
      <c r="D35" s="246"/>
      <c r="E35" s="246"/>
      <c r="F35" s="246"/>
      <c r="G35" s="1163" t="s">
        <v>501</v>
      </c>
      <c r="H35" s="1164"/>
      <c r="I35" s="1164"/>
      <c r="J35" s="1165"/>
      <c r="K35" s="296">
        <v>99213</v>
      </c>
      <c r="L35" s="296">
        <v>4990</v>
      </c>
      <c r="M35" s="297">
        <v>9784</v>
      </c>
      <c r="N35" s="298">
        <v>-49</v>
      </c>
    </row>
    <row r="36" spans="1:16" ht="27" customHeight="1" x14ac:dyDescent="0.15">
      <c r="A36" s="250"/>
      <c r="B36" s="246"/>
      <c r="C36" s="246"/>
      <c r="D36" s="246"/>
      <c r="E36" s="246"/>
      <c r="F36" s="246"/>
      <c r="G36" s="1163" t="s">
        <v>502</v>
      </c>
      <c r="H36" s="1164"/>
      <c r="I36" s="1164"/>
      <c r="J36" s="1165"/>
      <c r="K36" s="296">
        <v>69335</v>
      </c>
      <c r="L36" s="296">
        <v>3487</v>
      </c>
      <c r="M36" s="297">
        <v>2611</v>
      </c>
      <c r="N36" s="298">
        <v>33.6</v>
      </c>
    </row>
    <row r="37" spans="1:16" ht="13.5" customHeight="1" x14ac:dyDescent="0.15">
      <c r="A37" s="250"/>
      <c r="B37" s="246"/>
      <c r="C37" s="246"/>
      <c r="D37" s="246"/>
      <c r="E37" s="246"/>
      <c r="F37" s="246"/>
      <c r="G37" s="1163" t="s">
        <v>503</v>
      </c>
      <c r="H37" s="1164"/>
      <c r="I37" s="1164"/>
      <c r="J37" s="1165"/>
      <c r="K37" s="296">
        <v>16740</v>
      </c>
      <c r="L37" s="296">
        <v>842</v>
      </c>
      <c r="M37" s="297">
        <v>1177</v>
      </c>
      <c r="N37" s="298">
        <v>-28.5</v>
      </c>
    </row>
    <row r="38" spans="1:16" ht="27" customHeight="1" x14ac:dyDescent="0.15">
      <c r="A38" s="250"/>
      <c r="B38" s="246"/>
      <c r="C38" s="246"/>
      <c r="D38" s="246"/>
      <c r="E38" s="246"/>
      <c r="F38" s="246"/>
      <c r="G38" s="1166" t="s">
        <v>504</v>
      </c>
      <c r="H38" s="1167"/>
      <c r="I38" s="1167"/>
      <c r="J38" s="1168"/>
      <c r="K38" s="299" t="s">
        <v>484</v>
      </c>
      <c r="L38" s="299" t="s">
        <v>484</v>
      </c>
      <c r="M38" s="300">
        <v>1</v>
      </c>
      <c r="N38" s="301" t="s">
        <v>484</v>
      </c>
      <c r="O38" s="295"/>
    </row>
    <row r="39" spans="1:16" x14ac:dyDescent="0.15">
      <c r="A39" s="250"/>
      <c r="B39" s="246"/>
      <c r="C39" s="246"/>
      <c r="D39" s="246"/>
      <c r="E39" s="246"/>
      <c r="F39" s="246"/>
      <c r="G39" s="1166" t="s">
        <v>505</v>
      </c>
      <c r="H39" s="1167"/>
      <c r="I39" s="1167"/>
      <c r="J39" s="1168"/>
      <c r="K39" s="302">
        <v>-647</v>
      </c>
      <c r="L39" s="302">
        <v>-33</v>
      </c>
      <c r="M39" s="303">
        <v>-3247</v>
      </c>
      <c r="N39" s="304">
        <v>-99</v>
      </c>
      <c r="O39" s="295"/>
    </row>
    <row r="40" spans="1:16" ht="27" customHeight="1" x14ac:dyDescent="0.15">
      <c r="A40" s="250"/>
      <c r="B40" s="246"/>
      <c r="C40" s="246"/>
      <c r="D40" s="246"/>
      <c r="E40" s="246"/>
      <c r="F40" s="246"/>
      <c r="G40" s="1163" t="s">
        <v>506</v>
      </c>
      <c r="H40" s="1164"/>
      <c r="I40" s="1164"/>
      <c r="J40" s="1165"/>
      <c r="K40" s="302">
        <v>-608426</v>
      </c>
      <c r="L40" s="302">
        <v>-30602</v>
      </c>
      <c r="M40" s="303">
        <v>-28558</v>
      </c>
      <c r="N40" s="304">
        <v>7.2</v>
      </c>
      <c r="O40" s="295"/>
    </row>
    <row r="41" spans="1:16" x14ac:dyDescent="0.15">
      <c r="A41" s="250"/>
      <c r="B41" s="246"/>
      <c r="C41" s="246"/>
      <c r="D41" s="246"/>
      <c r="E41" s="246"/>
      <c r="F41" s="246"/>
      <c r="G41" s="1169" t="s">
        <v>281</v>
      </c>
      <c r="H41" s="1170"/>
      <c r="I41" s="1170"/>
      <c r="J41" s="1171"/>
      <c r="K41" s="296">
        <v>250618</v>
      </c>
      <c r="L41" s="302">
        <v>12605</v>
      </c>
      <c r="M41" s="303">
        <v>12895</v>
      </c>
      <c r="N41" s="304">
        <v>-2.2000000000000002</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58" t="s">
        <v>475</v>
      </c>
      <c r="J49" s="1160" t="s">
        <v>510</v>
      </c>
      <c r="K49" s="1161"/>
      <c r="L49" s="1161"/>
      <c r="M49" s="1161"/>
      <c r="N49" s="1162"/>
    </row>
    <row r="50" spans="1:14" x14ac:dyDescent="0.15">
      <c r="A50" s="250"/>
      <c r="B50" s="246"/>
      <c r="C50" s="246"/>
      <c r="D50" s="246"/>
      <c r="E50" s="246"/>
      <c r="F50" s="246"/>
      <c r="G50" s="314"/>
      <c r="H50" s="315"/>
      <c r="I50" s="1159"/>
      <c r="J50" s="316" t="s">
        <v>511</v>
      </c>
      <c r="K50" s="317" t="s">
        <v>512</v>
      </c>
      <c r="L50" s="318" t="s">
        <v>513</v>
      </c>
      <c r="M50" s="319" t="s">
        <v>514</v>
      </c>
      <c r="N50" s="320" t="s">
        <v>515</v>
      </c>
    </row>
    <row r="51" spans="1:14" x14ac:dyDescent="0.15">
      <c r="A51" s="250"/>
      <c r="B51" s="246"/>
      <c r="C51" s="246"/>
      <c r="D51" s="246"/>
      <c r="E51" s="246"/>
      <c r="F51" s="246"/>
      <c r="G51" s="312" t="s">
        <v>516</v>
      </c>
      <c r="H51" s="313"/>
      <c r="I51" s="321">
        <v>484705</v>
      </c>
      <c r="J51" s="322">
        <v>24484</v>
      </c>
      <c r="K51" s="323">
        <v>-35.6</v>
      </c>
      <c r="L51" s="324">
        <v>46819</v>
      </c>
      <c r="M51" s="325">
        <v>9.3000000000000007</v>
      </c>
      <c r="N51" s="326">
        <v>-44.9</v>
      </c>
    </row>
    <row r="52" spans="1:14" x14ac:dyDescent="0.15">
      <c r="A52" s="250"/>
      <c r="B52" s="246"/>
      <c r="C52" s="246"/>
      <c r="D52" s="246"/>
      <c r="E52" s="246"/>
      <c r="F52" s="246"/>
      <c r="G52" s="327"/>
      <c r="H52" s="328" t="s">
        <v>517</v>
      </c>
      <c r="I52" s="329">
        <v>277628</v>
      </c>
      <c r="J52" s="330">
        <v>14024</v>
      </c>
      <c r="K52" s="331">
        <v>-10.3</v>
      </c>
      <c r="L52" s="332">
        <v>24121</v>
      </c>
      <c r="M52" s="333">
        <v>9.5</v>
      </c>
      <c r="N52" s="334">
        <v>-19.8</v>
      </c>
    </row>
    <row r="53" spans="1:14" x14ac:dyDescent="0.15">
      <c r="A53" s="250"/>
      <c r="B53" s="246"/>
      <c r="C53" s="246"/>
      <c r="D53" s="246"/>
      <c r="E53" s="246"/>
      <c r="F53" s="246"/>
      <c r="G53" s="312" t="s">
        <v>518</v>
      </c>
      <c r="H53" s="313"/>
      <c r="I53" s="321">
        <v>1862446</v>
      </c>
      <c r="J53" s="322">
        <v>93623</v>
      </c>
      <c r="K53" s="323">
        <v>282.39999999999998</v>
      </c>
      <c r="L53" s="324">
        <v>53270</v>
      </c>
      <c r="M53" s="325">
        <v>13.8</v>
      </c>
      <c r="N53" s="326">
        <v>268.60000000000002</v>
      </c>
    </row>
    <row r="54" spans="1:14" x14ac:dyDescent="0.15">
      <c r="A54" s="250"/>
      <c r="B54" s="246"/>
      <c r="C54" s="246"/>
      <c r="D54" s="246"/>
      <c r="E54" s="246"/>
      <c r="F54" s="246"/>
      <c r="G54" s="327"/>
      <c r="H54" s="328" t="s">
        <v>517</v>
      </c>
      <c r="I54" s="329">
        <v>576323</v>
      </c>
      <c r="J54" s="330">
        <v>28971</v>
      </c>
      <c r="K54" s="331">
        <v>106.6</v>
      </c>
      <c r="L54" s="332">
        <v>24316</v>
      </c>
      <c r="M54" s="333">
        <v>0.8</v>
      </c>
      <c r="N54" s="334">
        <v>105.8</v>
      </c>
    </row>
    <row r="55" spans="1:14" x14ac:dyDescent="0.15">
      <c r="A55" s="250"/>
      <c r="B55" s="246"/>
      <c r="C55" s="246"/>
      <c r="D55" s="246"/>
      <c r="E55" s="246"/>
      <c r="F55" s="246"/>
      <c r="G55" s="312" t="s">
        <v>519</v>
      </c>
      <c r="H55" s="313"/>
      <c r="I55" s="321">
        <v>940138</v>
      </c>
      <c r="J55" s="322">
        <v>47410</v>
      </c>
      <c r="K55" s="323">
        <v>-49.4</v>
      </c>
      <c r="L55" s="324">
        <v>53292</v>
      </c>
      <c r="M55" s="325">
        <v>0</v>
      </c>
      <c r="N55" s="326">
        <v>-49.4</v>
      </c>
    </row>
    <row r="56" spans="1:14" x14ac:dyDescent="0.15">
      <c r="A56" s="250"/>
      <c r="B56" s="246"/>
      <c r="C56" s="246"/>
      <c r="D56" s="246"/>
      <c r="E56" s="246"/>
      <c r="F56" s="246"/>
      <c r="G56" s="327"/>
      <c r="H56" s="328" t="s">
        <v>517</v>
      </c>
      <c r="I56" s="329">
        <v>435881</v>
      </c>
      <c r="J56" s="330">
        <v>21981</v>
      </c>
      <c r="K56" s="331">
        <v>-24.1</v>
      </c>
      <c r="L56" s="332">
        <v>28900</v>
      </c>
      <c r="M56" s="333">
        <v>18.899999999999999</v>
      </c>
      <c r="N56" s="334">
        <v>-43</v>
      </c>
    </row>
    <row r="57" spans="1:14" x14ac:dyDescent="0.15">
      <c r="A57" s="250"/>
      <c r="B57" s="246"/>
      <c r="C57" s="246"/>
      <c r="D57" s="246"/>
      <c r="E57" s="246"/>
      <c r="F57" s="246"/>
      <c r="G57" s="312" t="s">
        <v>520</v>
      </c>
      <c r="H57" s="313"/>
      <c r="I57" s="321">
        <v>1398848</v>
      </c>
      <c r="J57" s="322">
        <v>69960</v>
      </c>
      <c r="K57" s="323">
        <v>47.6</v>
      </c>
      <c r="L57" s="324">
        <v>56894</v>
      </c>
      <c r="M57" s="325">
        <v>6.8</v>
      </c>
      <c r="N57" s="326">
        <v>40.799999999999997</v>
      </c>
    </row>
    <row r="58" spans="1:14" x14ac:dyDescent="0.15">
      <c r="A58" s="250"/>
      <c r="B58" s="246"/>
      <c r="C58" s="246"/>
      <c r="D58" s="246"/>
      <c r="E58" s="246"/>
      <c r="F58" s="246"/>
      <c r="G58" s="327"/>
      <c r="H58" s="328" t="s">
        <v>517</v>
      </c>
      <c r="I58" s="329">
        <v>744592</v>
      </c>
      <c r="J58" s="330">
        <v>37239</v>
      </c>
      <c r="K58" s="331">
        <v>69.400000000000006</v>
      </c>
      <c r="L58" s="332">
        <v>32548</v>
      </c>
      <c r="M58" s="333">
        <v>12.6</v>
      </c>
      <c r="N58" s="334">
        <v>56.8</v>
      </c>
    </row>
    <row r="59" spans="1:14" x14ac:dyDescent="0.15">
      <c r="A59" s="250"/>
      <c r="B59" s="246"/>
      <c r="C59" s="246"/>
      <c r="D59" s="246"/>
      <c r="E59" s="246"/>
      <c r="F59" s="246"/>
      <c r="G59" s="312" t="s">
        <v>521</v>
      </c>
      <c r="H59" s="313"/>
      <c r="I59" s="321">
        <v>1365787</v>
      </c>
      <c r="J59" s="322">
        <v>68695</v>
      </c>
      <c r="K59" s="323">
        <v>-1.8</v>
      </c>
      <c r="L59" s="324">
        <v>47738</v>
      </c>
      <c r="M59" s="325">
        <v>-16.100000000000001</v>
      </c>
      <c r="N59" s="326">
        <v>14.3</v>
      </c>
    </row>
    <row r="60" spans="1:14" x14ac:dyDescent="0.15">
      <c r="A60" s="250"/>
      <c r="B60" s="246"/>
      <c r="C60" s="246"/>
      <c r="D60" s="246"/>
      <c r="E60" s="246"/>
      <c r="F60" s="246"/>
      <c r="G60" s="327"/>
      <c r="H60" s="328" t="s">
        <v>517</v>
      </c>
      <c r="I60" s="335">
        <v>731943</v>
      </c>
      <c r="J60" s="330">
        <v>36814</v>
      </c>
      <c r="K60" s="331">
        <v>-1.1000000000000001</v>
      </c>
      <c r="L60" s="332">
        <v>24937</v>
      </c>
      <c r="M60" s="333">
        <v>-23.4</v>
      </c>
      <c r="N60" s="334">
        <v>22.3</v>
      </c>
    </row>
    <row r="61" spans="1:14" x14ac:dyDescent="0.15">
      <c r="A61" s="250"/>
      <c r="B61" s="246"/>
      <c r="C61" s="246"/>
      <c r="D61" s="246"/>
      <c r="E61" s="246"/>
      <c r="F61" s="246"/>
      <c r="G61" s="312" t="s">
        <v>522</v>
      </c>
      <c r="H61" s="336"/>
      <c r="I61" s="337">
        <v>1210385</v>
      </c>
      <c r="J61" s="338">
        <v>60834</v>
      </c>
      <c r="K61" s="339">
        <v>48.6</v>
      </c>
      <c r="L61" s="340">
        <v>51603</v>
      </c>
      <c r="M61" s="341">
        <v>2.8</v>
      </c>
      <c r="N61" s="326">
        <v>45.8</v>
      </c>
    </row>
    <row r="62" spans="1:14" x14ac:dyDescent="0.15">
      <c r="A62" s="250"/>
      <c r="B62" s="246"/>
      <c r="C62" s="246"/>
      <c r="D62" s="246"/>
      <c r="E62" s="246"/>
      <c r="F62" s="246"/>
      <c r="G62" s="327"/>
      <c r="H62" s="328" t="s">
        <v>517</v>
      </c>
      <c r="I62" s="329">
        <v>553273</v>
      </c>
      <c r="J62" s="330">
        <v>27806</v>
      </c>
      <c r="K62" s="331">
        <v>28.1</v>
      </c>
      <c r="L62" s="332">
        <v>26964</v>
      </c>
      <c r="M62" s="333">
        <v>3.7</v>
      </c>
      <c r="N62" s="334">
        <v>24.4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96"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3" zoomScale="85" zoomScaleNormal="85" zoomScaleSheetLayoutView="55" workbookViewId="0">
      <selection activeCell="I103" sqref="I10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O44" sqref="O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38.79</v>
      </c>
      <c r="G47" s="12">
        <v>39.75</v>
      </c>
      <c r="H47" s="12">
        <v>42.8</v>
      </c>
      <c r="I47" s="12">
        <v>43.34</v>
      </c>
      <c r="J47" s="13">
        <v>44.75</v>
      </c>
    </row>
    <row r="48" spans="2:10" ht="57.75" customHeight="1" x14ac:dyDescent="0.15">
      <c r="B48" s="14"/>
      <c r="C48" s="1174" t="s">
        <v>4</v>
      </c>
      <c r="D48" s="1174"/>
      <c r="E48" s="1175"/>
      <c r="F48" s="15">
        <v>8.7100000000000009</v>
      </c>
      <c r="G48" s="16">
        <v>8.91</v>
      </c>
      <c r="H48" s="16">
        <v>8.68</v>
      </c>
      <c r="I48" s="16">
        <v>13.46</v>
      </c>
      <c r="J48" s="17">
        <v>8.3000000000000007</v>
      </c>
    </row>
    <row r="49" spans="2:10" ht="57.75" customHeight="1" thickBot="1" x14ac:dyDescent="0.2">
      <c r="B49" s="18"/>
      <c r="C49" s="1176" t="s">
        <v>5</v>
      </c>
      <c r="D49" s="1176"/>
      <c r="E49" s="1177"/>
      <c r="F49" s="19">
        <v>3.81</v>
      </c>
      <c r="G49" s="20">
        <v>0.28000000000000003</v>
      </c>
      <c r="H49" s="20" t="s">
        <v>529</v>
      </c>
      <c r="I49" s="20">
        <v>4.95</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miyazakiyoshihiro</cp:lastModifiedBy>
  <cp:lastPrinted>2018-10-18T03:25:31Z</cp:lastPrinted>
  <dcterms:created xsi:type="dcterms:W3CDTF">2018-01-24T06:20:55Z</dcterms:created>
  <dcterms:modified xsi:type="dcterms:W3CDTF">2021-03-25T06:21:03Z</dcterms:modified>
</cp:coreProperties>
</file>