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<sst xmlns="http://schemas.openxmlformats.org/spreadsheetml/2006/main" count="245" uniqueCount="125">
  <si>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</si>
  <si>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</si>
  <si>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</si>
  <si>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</si>
  <si>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</si>
  <si>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</si>
  <si>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</si>
  <si>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</si>
  <si>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</si>
  <si>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</si>
  <si>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</si>
  <si>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</si>
  <si>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</si>
  <si>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</si>
  <si>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</si>
  <si>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</si>
  <si>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</si>
  <si>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</si>
  <si>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</si>
  <si>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</si>
  <si>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</si>
  <si>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</si>
  <si>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</si>
  <si>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</si>
  <si>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</si>
  <si>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</si>
  <si>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</si>
  <si>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</si>
  <si>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</si>
  <si>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</si>
  <si>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</si>
  <si>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</si>
  <si>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</si>
  <si>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</si>
  <si>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</si>
  <si>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</si>
  <si>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</si>
  <si>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</si>
  <si>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</si>
  <si>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</si>
  <si>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</si>
  <si>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</si>
  <si>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</si>
  <si>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</si>
  <si>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</si>
  <si>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</si>
  <si>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</si>
  <si>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</si>
  <si>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</si>
  <si>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</si>
  <si>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</si>
  <si>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</si>
  <si>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</si>
  <si>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</si>
  <si>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</si>
  <si>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</si>
  <si>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</si>
  <si>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</si>
  <si>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</si>
  <si>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</si>
  <si>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</si>
  <si>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</si>
  <si>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</si>
  <si>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</si>
  <si>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</si>
  <si>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</si>
  <si>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</si>
  <si>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</si>
  <si>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</si>
  <si>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</si>
  <si>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</si>
  <si>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</si>
  <si>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</si>
  <si>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</si>
  <si>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</si>
  <si>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</si>
  <si>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</si>
  <si>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</si>
  <si>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</si>
  <si>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</si>
  <si>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</si>
  <si>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</si>
  <si>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</si>
  <si>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</si>
  <si>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</si>
  <si>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</si>
  <si>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</si>
  <si>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</si>
  <si>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</si>
  <si>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</si>
  <si>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</si>
  <si>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</si>
  <si>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</si>
  <si>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</si>
  <si>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</si>
  <si>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</si>
  <si>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</si>
  <si>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</si>
  <si>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</si>
  <si>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</si>
  <si>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</si>
  <si>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</si>
  <si>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</si>
  <si>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</si>
  <si>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</si>
  <si>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</si>
  <si>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</si>
  <si>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</si>
  <si>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</si>
  <si>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福岡県　広川町</t>
  </si>
  <si>
    <t>法非適用</t>
  </si>
  <si>
    <t>下水道事業</t>
  </si>
  <si>
    <t>公共下水道</t>
  </si>
  <si>
    <t>Cc3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</si>
  <si>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</si>
  <si>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</si>
  <si>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</si>
  <si>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</si>
  <si>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</si>
  <si>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</si>
  <si>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</si>
  <si>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 xml:space="preserve"> 現在区域を拡大中で、管渠は古いものでも10数年程度であり、耐用年数を迎えるまでは相当の期間がありますが、今後、ストックマネジメント計画を策定して随時点検、管理していく必要があります。</t>
    <phoneticPr fontId="4"/>
  </si>
  <si>
    <t xml:space="preserve"> 長期的な事業運営を安定化するためには、現在拡大している事業計画の効率性・経済性を再検証し、住環境ニーズの変化に合わせた対応が必要になってくると考えます。
　既供用開始区域、拡大していく区域内の更なる加入促進を行っていきます。</t>
    <phoneticPr fontId="4"/>
  </si>
  <si>
    <t>非設置</t>
    <rPh sb="0" eb="1">
      <t>ヒ</t>
    </rPh>
    <rPh sb="1" eb="3">
      <t>セッチ</t>
    </rPh>
    <phoneticPr fontId="4"/>
  </si>
  <si>
    <t xml:space="preserve"> 当町の下水道事業については、矢部川流域公共下水道に参加しており、関連町公共下水道は現在区域を拡大中です。
　供用開始区域の増に伴い、料金収入も増加はしておりますが、維持管理費、処理負担金、起債償還などの経費が増加しており、国庫補助金、料金収入等の特定財源で不足する部分を、一般会計から繰り入れており、依存度が高い状況があります。
　既供用開始区域内の加入促進を進め、料金収入を増やすことが課題です。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</si>
</sst>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697344"/>
        <c:axId val="160850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 formatCode="#,##0.00;&quot;△&quot;#,##0.00;&quot;-&quot;">
                  <c:v>0.14000000000000001</c:v>
                </c:pt>
                <c:pt idx="1">
                  <c:v>0</c:v>
                </c:pt>
                <c:pt idx="2" formatCode="#,##0.00;&quot;△&quot;#,##0.00;&quot;-&quot;">
                  <c:v>0.16</c:v>
                </c:pt>
                <c:pt idx="3" formatCode="#,##0.00;&quot;△&quot;#,##0.00;&quot;-&quot;">
                  <c:v>0.33</c:v>
                </c:pt>
                <c:pt idx="4" formatCode="#,##0.00;&quot;△&quot;#,##0.00;&quot;-&quot;">
                  <c:v>0.21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97344"/>
        <c:axId val="160850688"/>
      </c:lineChart>
      <c:dateAx>
        <c:axId val="138697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850688"/>
        <c:crosses val="autoZero"/>
        <c:auto val="1"/>
        <c:lblOffset val="100"/>
        <c:baseTimeUnit val="years"/>
      </c:dateAx>
      <c:valAx>
        <c:axId val="160850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697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263808"/>
        <c:axId val="120265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41.95</c:v>
                </c:pt>
                <c:pt idx="1">
                  <c:v>40.71</c:v>
                </c:pt>
                <c:pt idx="2">
                  <c:v>41.63</c:v>
                </c:pt>
                <c:pt idx="3">
                  <c:v>44.89</c:v>
                </c:pt>
                <c:pt idx="4">
                  <c:v>40.75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63808"/>
        <c:axId val="120265728"/>
      </c:lineChart>
      <c:dateAx>
        <c:axId val="120263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265728"/>
        <c:crosses val="autoZero"/>
        <c:auto val="1"/>
        <c:lblOffset val="100"/>
        <c:baseTimeUnit val="years"/>
      </c:dateAx>
      <c:valAx>
        <c:axId val="120265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263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51.27</c:v>
                </c:pt>
                <c:pt idx="1">
                  <c:v>57.02</c:v>
                </c:pt>
                <c:pt idx="2">
                  <c:v>52.39</c:v>
                </c:pt>
                <c:pt idx="3">
                  <c:v>55.59</c:v>
                </c:pt>
                <c:pt idx="4">
                  <c:v>61.59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119488"/>
        <c:axId val="121121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64.459999999999994</c:v>
                </c:pt>
                <c:pt idx="1">
                  <c:v>63.45</c:v>
                </c:pt>
                <c:pt idx="2">
                  <c:v>66.33</c:v>
                </c:pt>
                <c:pt idx="3">
                  <c:v>64.89</c:v>
                </c:pt>
                <c:pt idx="4">
                  <c:v>64.97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19488"/>
        <c:axId val="121121408"/>
      </c:lineChart>
      <c:dateAx>
        <c:axId val="121119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121408"/>
        <c:crosses val="autoZero"/>
        <c:auto val="1"/>
        <c:lblOffset val="100"/>
        <c:baseTimeUnit val="years"/>
      </c:dateAx>
      <c:valAx>
        <c:axId val="121121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119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71.77</c:v>
                </c:pt>
                <c:pt idx="1">
                  <c:v>72.02</c:v>
                </c:pt>
                <c:pt idx="2">
                  <c:v>74.95</c:v>
                </c:pt>
                <c:pt idx="3">
                  <c:v>74.510000000000005</c:v>
                </c:pt>
                <c:pt idx="4">
                  <c:v>78.63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12256"/>
        <c:axId val="88914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12256"/>
        <c:axId val="88914176"/>
      </c:lineChart>
      <c:dateAx>
        <c:axId val="88912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914176"/>
        <c:crosses val="autoZero"/>
        <c:auto val="1"/>
        <c:lblOffset val="100"/>
        <c:baseTimeUnit val="years"/>
      </c:dateAx>
      <c:valAx>
        <c:axId val="88914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912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28256"/>
        <c:axId val="88930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28256"/>
        <c:axId val="88930176"/>
      </c:lineChart>
      <c:dateAx>
        <c:axId val="88928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930176"/>
        <c:crosses val="autoZero"/>
        <c:auto val="1"/>
        <c:lblOffset val="100"/>
        <c:baseTimeUnit val="years"/>
      </c:dateAx>
      <c:valAx>
        <c:axId val="88930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928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62208"/>
        <c:axId val="102864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62208"/>
        <c:axId val="102864384"/>
      </c:lineChart>
      <c:dateAx>
        <c:axId val="102862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864384"/>
        <c:crosses val="autoZero"/>
        <c:auto val="1"/>
        <c:lblOffset val="100"/>
        <c:baseTimeUnit val="years"/>
      </c:dateAx>
      <c:valAx>
        <c:axId val="102864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862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82304"/>
        <c:axId val="112137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82304"/>
        <c:axId val="112137344"/>
      </c:lineChart>
      <c:dateAx>
        <c:axId val="102882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137344"/>
        <c:crosses val="autoZero"/>
        <c:auto val="1"/>
        <c:lblOffset val="100"/>
        <c:baseTimeUnit val="years"/>
      </c:dateAx>
      <c:valAx>
        <c:axId val="112137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882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147072"/>
        <c:axId val="112157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47072"/>
        <c:axId val="112157440"/>
      </c:lineChart>
      <c:dateAx>
        <c:axId val="112147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157440"/>
        <c:crosses val="autoZero"/>
        <c:auto val="1"/>
        <c:lblOffset val="100"/>
        <c:baseTimeUnit val="years"/>
      </c:dateAx>
      <c:valAx>
        <c:axId val="112157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147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1538.28</c:v>
                </c:pt>
                <c:pt idx="1">
                  <c:v>1353.94</c:v>
                </c:pt>
                <c:pt idx="2">
                  <c:v>1124.98</c:v>
                </c:pt>
                <c:pt idx="3">
                  <c:v>1048.96</c:v>
                </c:pt>
                <c:pt idx="4">
                  <c:v>1110.4000000000001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171264"/>
        <c:axId val="112173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1791.46</c:v>
                </c:pt>
                <c:pt idx="1">
                  <c:v>1826.49</c:v>
                </c:pt>
                <c:pt idx="2">
                  <c:v>1315.67</c:v>
                </c:pt>
                <c:pt idx="3">
                  <c:v>1240.1600000000001</c:v>
                </c:pt>
                <c:pt idx="4">
                  <c:v>1193.49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71264"/>
        <c:axId val="112173440"/>
      </c:lineChart>
      <c:dateAx>
        <c:axId val="1121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173440"/>
        <c:crosses val="autoZero"/>
        <c:auto val="1"/>
        <c:lblOffset val="100"/>
        <c:baseTimeUnit val="years"/>
      </c:dateAx>
      <c:valAx>
        <c:axId val="112173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171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55.17</c:v>
                </c:pt>
                <c:pt idx="1">
                  <c:v>56.48</c:v>
                </c:pt>
                <c:pt idx="2">
                  <c:v>57.11</c:v>
                </c:pt>
                <c:pt idx="3">
                  <c:v>61.17</c:v>
                </c:pt>
                <c:pt idx="4">
                  <c:v>83.23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12192"/>
        <c:axId val="118902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51.28</c:v>
                </c:pt>
                <c:pt idx="1">
                  <c:v>48</c:v>
                </c:pt>
                <c:pt idx="2">
                  <c:v>60.78</c:v>
                </c:pt>
                <c:pt idx="3">
                  <c:v>60.17</c:v>
                </c:pt>
                <c:pt idx="4">
                  <c:v>65.569999999999993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12192"/>
        <c:axId val="118902784"/>
      </c:lineChart>
      <c:dateAx>
        <c:axId val="118712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902784"/>
        <c:crosses val="autoZero"/>
        <c:auto val="1"/>
        <c:lblOffset val="100"/>
        <c:baseTimeUnit val="years"/>
      </c:dateAx>
      <c:valAx>
        <c:axId val="118902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712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324.98</c:v>
                </c:pt>
                <c:pt idx="1">
                  <c:v>320.93</c:v>
                </c:pt>
                <c:pt idx="2">
                  <c:v>315.05</c:v>
                </c:pt>
                <c:pt idx="3">
                  <c:v>307.70999999999998</c:v>
                </c:pt>
                <c:pt idx="4">
                  <c:v>225.95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28896"/>
        <c:axId val="118930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311.81</c:v>
                </c:pt>
                <c:pt idx="1">
                  <c:v>334.37</c:v>
                </c:pt>
                <c:pt idx="2">
                  <c:v>276.26</c:v>
                </c:pt>
                <c:pt idx="3">
                  <c:v>281.52999999999997</c:v>
                </c:pt>
                <c:pt idx="4">
                  <c:v>263.04000000000002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28896"/>
        <c:axId val="118930816"/>
      </c:lineChart>
      <c:dateAx>
        <c:axId val="118928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930816"/>
        <c:crosses val="autoZero"/>
        <c:auto val="1"/>
        <c:lblOffset val="100"/>
        <c:baseTimeUnit val="years"/>
      </c:dateAx>
      <c:valAx>
        <c:axId val="118930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928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5" zoomScaleNormal="85" workbookViewId="0"/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5" t="str">
        <f>データ!H6</f>
        <v>福岡県　広川町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Cc3</v>
      </c>
      <c r="X8" s="72"/>
      <c r="Y8" s="72"/>
      <c r="Z8" s="72"/>
      <c r="AA8" s="72"/>
      <c r="AB8" s="72"/>
      <c r="AC8" s="72"/>
      <c r="AD8" s="73" t="s">
        <v>123</v>
      </c>
      <c r="AE8" s="73"/>
      <c r="AF8" s="73"/>
      <c r="AG8" s="73"/>
      <c r="AH8" s="73"/>
      <c r="AI8" s="73"/>
      <c r="AJ8" s="73"/>
      <c r="AK8" s="4"/>
      <c r="AL8" s="67">
        <f>データ!S6</f>
        <v>19882</v>
      </c>
      <c r="AM8" s="67"/>
      <c r="AN8" s="67"/>
      <c r="AO8" s="67"/>
      <c r="AP8" s="67"/>
      <c r="AQ8" s="67"/>
      <c r="AR8" s="67"/>
      <c r="AS8" s="67"/>
      <c r="AT8" s="66">
        <f>データ!T6</f>
        <v>37.94</v>
      </c>
      <c r="AU8" s="66"/>
      <c r="AV8" s="66"/>
      <c r="AW8" s="66"/>
      <c r="AX8" s="66"/>
      <c r="AY8" s="66"/>
      <c r="AZ8" s="66"/>
      <c r="BA8" s="66"/>
      <c r="BB8" s="66">
        <f>データ!U6</f>
        <v>524.04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37.78</v>
      </c>
      <c r="Q10" s="66"/>
      <c r="R10" s="66"/>
      <c r="S10" s="66"/>
      <c r="T10" s="66"/>
      <c r="U10" s="66"/>
      <c r="V10" s="66"/>
      <c r="W10" s="66">
        <f>データ!Q6</f>
        <v>82.95</v>
      </c>
      <c r="X10" s="66"/>
      <c r="Y10" s="66"/>
      <c r="Z10" s="66"/>
      <c r="AA10" s="66"/>
      <c r="AB10" s="66"/>
      <c r="AC10" s="66"/>
      <c r="AD10" s="67">
        <f>データ!R6</f>
        <v>3845</v>
      </c>
      <c r="AE10" s="67"/>
      <c r="AF10" s="67"/>
      <c r="AG10" s="67"/>
      <c r="AH10" s="67"/>
      <c r="AI10" s="67"/>
      <c r="AJ10" s="67"/>
      <c r="AK10" s="2"/>
      <c r="AL10" s="67">
        <f>データ!V6</f>
        <v>7498</v>
      </c>
      <c r="AM10" s="67"/>
      <c r="AN10" s="67"/>
      <c r="AO10" s="67"/>
      <c r="AP10" s="67"/>
      <c r="AQ10" s="67"/>
      <c r="AR10" s="67"/>
      <c r="AS10" s="67"/>
      <c r="AT10" s="66">
        <f>データ!W6</f>
        <v>2.7</v>
      </c>
      <c r="AU10" s="66"/>
      <c r="AV10" s="66"/>
      <c r="AW10" s="66"/>
      <c r="AX10" s="66"/>
      <c r="AY10" s="66"/>
      <c r="AZ10" s="66"/>
      <c r="BA10" s="66"/>
      <c r="BB10" s="66">
        <f>データ!X6</f>
        <v>2777.04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124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121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122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55</v>
      </c>
      <c r="N86" s="26" t="s">
        <v>55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15">
      <c r="A6" s="28" t="s">
        <v>108</v>
      </c>
      <c r="B6" s="33">
        <f>B7</f>
        <v>2016</v>
      </c>
      <c r="C6" s="33">
        <f t="shared" ref="C6:X6" si="3">C7</f>
        <v>405442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福岡県　広川町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37.78</v>
      </c>
      <c r="Q6" s="34">
        <f t="shared" si="3"/>
        <v>82.95</v>
      </c>
      <c r="R6" s="34">
        <f t="shared" si="3"/>
        <v>3845</v>
      </c>
      <c r="S6" s="34">
        <f t="shared" si="3"/>
        <v>19882</v>
      </c>
      <c r="T6" s="34">
        <f t="shared" si="3"/>
        <v>37.94</v>
      </c>
      <c r="U6" s="34">
        <f t="shared" si="3"/>
        <v>524.04</v>
      </c>
      <c r="V6" s="34">
        <f t="shared" si="3"/>
        <v>7498</v>
      </c>
      <c r="W6" s="34">
        <f t="shared" si="3"/>
        <v>2.7</v>
      </c>
      <c r="X6" s="34">
        <f t="shared" si="3"/>
        <v>2777.04</v>
      </c>
      <c r="Y6" s="35">
        <f>IF(Y7="",NA(),Y7)</f>
        <v>71.77</v>
      </c>
      <c r="Z6" s="35">
        <f t="shared" ref="Z6:AH6" si="4">IF(Z7="",NA(),Z7)</f>
        <v>72.02</v>
      </c>
      <c r="AA6" s="35">
        <f t="shared" si="4"/>
        <v>74.95</v>
      </c>
      <c r="AB6" s="35">
        <f t="shared" si="4"/>
        <v>74.510000000000005</v>
      </c>
      <c r="AC6" s="35">
        <f t="shared" si="4"/>
        <v>78.63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1538.28</v>
      </c>
      <c r="BG6" s="35">
        <f t="shared" ref="BG6:BO6" si="7">IF(BG7="",NA(),BG7)</f>
        <v>1353.94</v>
      </c>
      <c r="BH6" s="35">
        <f t="shared" si="7"/>
        <v>1124.98</v>
      </c>
      <c r="BI6" s="35">
        <f t="shared" si="7"/>
        <v>1048.96</v>
      </c>
      <c r="BJ6" s="35">
        <f t="shared" si="7"/>
        <v>1110.4000000000001</v>
      </c>
      <c r="BK6" s="35">
        <f t="shared" si="7"/>
        <v>1791.46</v>
      </c>
      <c r="BL6" s="35">
        <f t="shared" si="7"/>
        <v>1826.49</v>
      </c>
      <c r="BM6" s="35">
        <f t="shared" si="7"/>
        <v>1315.67</v>
      </c>
      <c r="BN6" s="35">
        <f t="shared" si="7"/>
        <v>1240.1600000000001</v>
      </c>
      <c r="BO6" s="35">
        <f t="shared" si="7"/>
        <v>1193.49</v>
      </c>
      <c r="BP6" s="34" t="str">
        <f>IF(BP7="","",IF(BP7="-","【-】","【"&amp;SUBSTITUTE(TEXT(BP7,"#,##0.00"),"-","△")&amp;"】"))</f>
        <v>【728.30】</v>
      </c>
      <c r="BQ6" s="35">
        <f>IF(BQ7="",NA(),BQ7)</f>
        <v>55.17</v>
      </c>
      <c r="BR6" s="35">
        <f t="shared" ref="BR6:BZ6" si="8">IF(BR7="",NA(),BR7)</f>
        <v>56.48</v>
      </c>
      <c r="BS6" s="35">
        <f t="shared" si="8"/>
        <v>57.11</v>
      </c>
      <c r="BT6" s="35">
        <f t="shared" si="8"/>
        <v>61.17</v>
      </c>
      <c r="BU6" s="35">
        <f t="shared" si="8"/>
        <v>83.23</v>
      </c>
      <c r="BV6" s="35">
        <f t="shared" si="8"/>
        <v>51.28</v>
      </c>
      <c r="BW6" s="35">
        <f t="shared" si="8"/>
        <v>48</v>
      </c>
      <c r="BX6" s="35">
        <f t="shared" si="8"/>
        <v>60.78</v>
      </c>
      <c r="BY6" s="35">
        <f t="shared" si="8"/>
        <v>60.17</v>
      </c>
      <c r="BZ6" s="35">
        <f t="shared" si="8"/>
        <v>65.569999999999993</v>
      </c>
      <c r="CA6" s="34" t="str">
        <f>IF(CA7="","",IF(CA7="-","【-】","【"&amp;SUBSTITUTE(TEXT(CA7,"#,##0.00"),"-","△")&amp;"】"))</f>
        <v>【100.04】</v>
      </c>
      <c r="CB6" s="35">
        <f>IF(CB7="",NA(),CB7)</f>
        <v>324.98</v>
      </c>
      <c r="CC6" s="35">
        <f t="shared" ref="CC6:CK6" si="9">IF(CC7="",NA(),CC7)</f>
        <v>320.93</v>
      </c>
      <c r="CD6" s="35">
        <f t="shared" si="9"/>
        <v>315.05</v>
      </c>
      <c r="CE6" s="35">
        <f t="shared" si="9"/>
        <v>307.70999999999998</v>
      </c>
      <c r="CF6" s="35">
        <f t="shared" si="9"/>
        <v>225.95</v>
      </c>
      <c r="CG6" s="35">
        <f t="shared" si="9"/>
        <v>311.81</v>
      </c>
      <c r="CH6" s="35">
        <f t="shared" si="9"/>
        <v>334.37</v>
      </c>
      <c r="CI6" s="35">
        <f t="shared" si="9"/>
        <v>276.26</v>
      </c>
      <c r="CJ6" s="35">
        <f t="shared" si="9"/>
        <v>281.52999999999997</v>
      </c>
      <c r="CK6" s="35">
        <f t="shared" si="9"/>
        <v>263.04000000000002</v>
      </c>
      <c r="CL6" s="34" t="str">
        <f>IF(CL7="","",IF(CL7="-","【-】","【"&amp;SUBSTITUTE(TEXT(CL7,"#,##0.00"),"-","△")&amp;"】"))</f>
        <v>【137.82】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41.95</v>
      </c>
      <c r="CS6" s="35">
        <f t="shared" si="10"/>
        <v>40.71</v>
      </c>
      <c r="CT6" s="35">
        <f t="shared" si="10"/>
        <v>41.63</v>
      </c>
      <c r="CU6" s="35">
        <f t="shared" si="10"/>
        <v>44.89</v>
      </c>
      <c r="CV6" s="35">
        <f t="shared" si="10"/>
        <v>40.75</v>
      </c>
      <c r="CW6" s="34" t="str">
        <f>IF(CW7="","",IF(CW7="-","【-】","【"&amp;SUBSTITUTE(TEXT(CW7,"#,##0.00"),"-","△")&amp;"】"))</f>
        <v>【60.09】</v>
      </c>
      <c r="CX6" s="35">
        <f>IF(CX7="",NA(),CX7)</f>
        <v>51.27</v>
      </c>
      <c r="CY6" s="35">
        <f t="shared" ref="CY6:DG6" si="11">IF(CY7="",NA(),CY7)</f>
        <v>57.02</v>
      </c>
      <c r="CZ6" s="35">
        <f t="shared" si="11"/>
        <v>52.39</v>
      </c>
      <c r="DA6" s="35">
        <f t="shared" si="11"/>
        <v>55.59</v>
      </c>
      <c r="DB6" s="35">
        <f t="shared" si="11"/>
        <v>61.59</v>
      </c>
      <c r="DC6" s="35">
        <f t="shared" si="11"/>
        <v>64.459999999999994</v>
      </c>
      <c r="DD6" s="35">
        <f t="shared" si="11"/>
        <v>63.45</v>
      </c>
      <c r="DE6" s="35">
        <f t="shared" si="11"/>
        <v>66.33</v>
      </c>
      <c r="DF6" s="35">
        <f t="shared" si="11"/>
        <v>64.89</v>
      </c>
      <c r="DG6" s="35">
        <f t="shared" si="11"/>
        <v>64.97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0.14000000000000001</v>
      </c>
      <c r="EK6" s="34">
        <f t="shared" si="14"/>
        <v>0</v>
      </c>
      <c r="EL6" s="35">
        <f t="shared" si="14"/>
        <v>0.16</v>
      </c>
      <c r="EM6" s="35">
        <f t="shared" si="14"/>
        <v>0.33</v>
      </c>
      <c r="EN6" s="35">
        <f t="shared" si="14"/>
        <v>0.21</v>
      </c>
      <c r="EO6" s="34" t="str">
        <f>IF(EO7="","",IF(EO7="-","【-】","【"&amp;SUBSTITUTE(TEXT(EO7,"#,##0.00"),"-","△")&amp;"】"))</f>
        <v>【0.27】</v>
      </c>
    </row>
    <row r="7" spans="1:145" s="36" customFormat="1" x14ac:dyDescent="0.15">
      <c r="A7" s="28"/>
      <c r="B7" s="37">
        <v>2016</v>
      </c>
      <c r="C7" s="37">
        <v>405442</v>
      </c>
      <c r="D7" s="37">
        <v>47</v>
      </c>
      <c r="E7" s="37">
        <v>17</v>
      </c>
      <c r="F7" s="37">
        <v>1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37.78</v>
      </c>
      <c r="Q7" s="38">
        <v>82.95</v>
      </c>
      <c r="R7" s="38">
        <v>3845</v>
      </c>
      <c r="S7" s="38">
        <v>19882</v>
      </c>
      <c r="T7" s="38">
        <v>37.94</v>
      </c>
      <c r="U7" s="38">
        <v>524.04</v>
      </c>
      <c r="V7" s="38">
        <v>7498</v>
      </c>
      <c r="W7" s="38">
        <v>2.7</v>
      </c>
      <c r="X7" s="38">
        <v>2777.04</v>
      </c>
      <c r="Y7" s="38">
        <v>71.77</v>
      </c>
      <c r="Z7" s="38">
        <v>72.02</v>
      </c>
      <c r="AA7" s="38">
        <v>74.95</v>
      </c>
      <c r="AB7" s="38">
        <v>74.510000000000005</v>
      </c>
      <c r="AC7" s="38">
        <v>78.63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1538.28</v>
      </c>
      <c r="BG7" s="38">
        <v>1353.94</v>
      </c>
      <c r="BH7" s="38">
        <v>1124.98</v>
      </c>
      <c r="BI7" s="38">
        <v>1048.96</v>
      </c>
      <c r="BJ7" s="38">
        <v>1110.4000000000001</v>
      </c>
      <c r="BK7" s="38">
        <v>1791.46</v>
      </c>
      <c r="BL7" s="38">
        <v>1826.49</v>
      </c>
      <c r="BM7" s="38">
        <v>1315.67</v>
      </c>
      <c r="BN7" s="38">
        <v>1240.1600000000001</v>
      </c>
      <c r="BO7" s="38">
        <v>1193.49</v>
      </c>
      <c r="BP7" s="38">
        <v>728.3</v>
      </c>
      <c r="BQ7" s="38">
        <v>55.17</v>
      </c>
      <c r="BR7" s="38">
        <v>56.48</v>
      </c>
      <c r="BS7" s="38">
        <v>57.11</v>
      </c>
      <c r="BT7" s="38">
        <v>61.17</v>
      </c>
      <c r="BU7" s="38">
        <v>83.23</v>
      </c>
      <c r="BV7" s="38">
        <v>51.28</v>
      </c>
      <c r="BW7" s="38">
        <v>48</v>
      </c>
      <c r="BX7" s="38">
        <v>60.78</v>
      </c>
      <c r="BY7" s="38">
        <v>60.17</v>
      </c>
      <c r="BZ7" s="38">
        <v>65.569999999999993</v>
      </c>
      <c r="CA7" s="38">
        <v>100.04</v>
      </c>
      <c r="CB7" s="38">
        <v>324.98</v>
      </c>
      <c r="CC7" s="38">
        <v>320.93</v>
      </c>
      <c r="CD7" s="38">
        <v>315.05</v>
      </c>
      <c r="CE7" s="38">
        <v>307.70999999999998</v>
      </c>
      <c r="CF7" s="38">
        <v>225.95</v>
      </c>
      <c r="CG7" s="38">
        <v>311.81</v>
      </c>
      <c r="CH7" s="38">
        <v>334.37</v>
      </c>
      <c r="CI7" s="38">
        <v>276.26</v>
      </c>
      <c r="CJ7" s="38">
        <v>281.52999999999997</v>
      </c>
      <c r="CK7" s="38">
        <v>263.04000000000002</v>
      </c>
      <c r="CL7" s="38">
        <v>137.82</v>
      </c>
      <c r="CM7" s="38" t="s">
        <v>114</v>
      </c>
      <c r="CN7" s="38" t="s">
        <v>114</v>
      </c>
      <c r="CO7" s="38" t="s">
        <v>114</v>
      </c>
      <c r="CP7" s="38" t="s">
        <v>114</v>
      </c>
      <c r="CQ7" s="38" t="s">
        <v>114</v>
      </c>
      <c r="CR7" s="38">
        <v>41.95</v>
      </c>
      <c r="CS7" s="38">
        <v>40.71</v>
      </c>
      <c r="CT7" s="38">
        <v>41.63</v>
      </c>
      <c r="CU7" s="38">
        <v>44.89</v>
      </c>
      <c r="CV7" s="38">
        <v>40.75</v>
      </c>
      <c r="CW7" s="38">
        <v>60.09</v>
      </c>
      <c r="CX7" s="38">
        <v>51.27</v>
      </c>
      <c r="CY7" s="38">
        <v>57.02</v>
      </c>
      <c r="CZ7" s="38">
        <v>52.39</v>
      </c>
      <c r="DA7" s="38">
        <v>55.59</v>
      </c>
      <c r="DB7" s="38">
        <v>61.59</v>
      </c>
      <c r="DC7" s="38">
        <v>64.459999999999994</v>
      </c>
      <c r="DD7" s="38">
        <v>63.45</v>
      </c>
      <c r="DE7" s="38">
        <v>66.33</v>
      </c>
      <c r="DF7" s="38">
        <v>64.89</v>
      </c>
      <c r="DG7" s="38">
        <v>64.97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0.14000000000000001</v>
      </c>
      <c r="EK7" s="38">
        <v>0</v>
      </c>
      <c r="EL7" s="38">
        <v>0.16</v>
      </c>
      <c r="EM7" s="38">
        <v>0.33</v>
      </c>
      <c r="EN7" s="38">
        <v>0.21</v>
      </c>
      <c r="EO7" s="38">
        <v>0.27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前田武博</cp:lastModifiedBy>
  <dcterms:created xsi:type="dcterms:W3CDTF">2017-12-25T02:12:58Z</dcterms:created>
  <dcterms:modified xsi:type="dcterms:W3CDTF">2018-02-26T05:33:41Z</dcterms:modified>
  <cp:category/>
</cp:coreProperties>
</file>